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lmikovaEV\Desktop\фуды  и сайт школы\новый food 2024 осень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3" i="1" l="1"/>
  <c r="L76" i="1" l="1"/>
  <c r="B214" i="1" l="1"/>
  <c r="A214" i="1"/>
  <c r="L213" i="1"/>
  <c r="J213" i="1"/>
  <c r="I213" i="1"/>
  <c r="H213" i="1"/>
  <c r="G213" i="1"/>
  <c r="F213" i="1"/>
  <c r="B204" i="1"/>
  <c r="A204" i="1"/>
  <c r="L203" i="1"/>
  <c r="L214" i="1" s="1"/>
  <c r="L215" i="1" s="1"/>
  <c r="J203" i="1"/>
  <c r="J214" i="1" s="1"/>
  <c r="I203" i="1"/>
  <c r="I214" i="1" s="1"/>
  <c r="H203" i="1"/>
  <c r="H214" i="1" s="1"/>
  <c r="G203" i="1"/>
  <c r="G214" i="1" s="1"/>
  <c r="F203" i="1"/>
  <c r="B192" i="1"/>
  <c r="A192" i="1"/>
  <c r="L191" i="1"/>
  <c r="J191" i="1"/>
  <c r="I191" i="1"/>
  <c r="H191" i="1"/>
  <c r="G191" i="1"/>
  <c r="F191" i="1"/>
  <c r="B182" i="1"/>
  <c r="A182" i="1"/>
  <c r="L181" i="1"/>
  <c r="L192" i="1" s="1"/>
  <c r="J181" i="1"/>
  <c r="J192" i="1" s="1"/>
  <c r="I181" i="1"/>
  <c r="I192" i="1" s="1"/>
  <c r="H181" i="1"/>
  <c r="H192" i="1" s="1"/>
  <c r="G181" i="1"/>
  <c r="G192" i="1" s="1"/>
  <c r="F181" i="1"/>
  <c r="F192" i="1" s="1"/>
  <c r="B171" i="1"/>
  <c r="A171" i="1"/>
  <c r="L170" i="1"/>
  <c r="J170" i="1"/>
  <c r="I170" i="1"/>
  <c r="H170" i="1"/>
  <c r="G170" i="1"/>
  <c r="F170" i="1"/>
  <c r="B161" i="1"/>
  <c r="A161" i="1"/>
  <c r="L160" i="1"/>
  <c r="L171" i="1" s="1"/>
  <c r="J160" i="1"/>
  <c r="J171" i="1" s="1"/>
  <c r="I160" i="1"/>
  <c r="I171" i="1" s="1"/>
  <c r="H160" i="1"/>
  <c r="H171" i="1" s="1"/>
  <c r="G160" i="1"/>
  <c r="G171" i="1" s="1"/>
  <c r="F160" i="1"/>
  <c r="F171" i="1" s="1"/>
  <c r="B149" i="1"/>
  <c r="A149" i="1"/>
  <c r="L148" i="1"/>
  <c r="J148" i="1"/>
  <c r="I148" i="1"/>
  <c r="H148" i="1"/>
  <c r="G148" i="1"/>
  <c r="F148" i="1"/>
  <c r="B139" i="1"/>
  <c r="A139" i="1"/>
  <c r="L138" i="1"/>
  <c r="L149" i="1" s="1"/>
  <c r="J138" i="1"/>
  <c r="J149" i="1" s="1"/>
  <c r="I138" i="1"/>
  <c r="I149" i="1" s="1"/>
  <c r="H138" i="1"/>
  <c r="H149" i="1" s="1"/>
  <c r="G138" i="1"/>
  <c r="G149" i="1" s="1"/>
  <c r="F138" i="1"/>
  <c r="F149" i="1" s="1"/>
  <c r="B127" i="1"/>
  <c r="A127" i="1"/>
  <c r="L126" i="1"/>
  <c r="J126" i="1"/>
  <c r="I126" i="1"/>
  <c r="H126" i="1"/>
  <c r="G126" i="1"/>
  <c r="F126" i="1"/>
  <c r="B117" i="1"/>
  <c r="A117" i="1"/>
  <c r="L116" i="1"/>
  <c r="L127" i="1" s="1"/>
  <c r="J116" i="1"/>
  <c r="J127" i="1" s="1"/>
  <c r="I116" i="1"/>
  <c r="I127" i="1" s="1"/>
  <c r="H116" i="1"/>
  <c r="H127" i="1" s="1"/>
  <c r="G116" i="1"/>
  <c r="G127" i="1" s="1"/>
  <c r="F116" i="1"/>
  <c r="F127" i="1" s="1"/>
  <c r="B108" i="1"/>
  <c r="A108" i="1"/>
  <c r="L107" i="1"/>
  <c r="J107" i="1"/>
  <c r="I107" i="1"/>
  <c r="H107" i="1"/>
  <c r="G107" i="1"/>
  <c r="F107" i="1"/>
  <c r="B98" i="1"/>
  <c r="A98" i="1"/>
  <c r="L97" i="1"/>
  <c r="L108" i="1" s="1"/>
  <c r="J97" i="1"/>
  <c r="J108" i="1" s="1"/>
  <c r="I97" i="1"/>
  <c r="I108" i="1" s="1"/>
  <c r="H97" i="1"/>
  <c r="H108" i="1" s="1"/>
  <c r="G97" i="1"/>
  <c r="G108" i="1" s="1"/>
  <c r="F97" i="1"/>
  <c r="F108" i="1" s="1"/>
  <c r="B87" i="1"/>
  <c r="A87" i="1"/>
  <c r="L86" i="1"/>
  <c r="J86" i="1"/>
  <c r="I86" i="1"/>
  <c r="H86" i="1"/>
  <c r="G86" i="1"/>
  <c r="F86" i="1"/>
  <c r="B77" i="1"/>
  <c r="A77" i="1"/>
  <c r="L87" i="1"/>
  <c r="J76" i="1"/>
  <c r="J87" i="1" s="1"/>
  <c r="I76" i="1"/>
  <c r="I87" i="1" s="1"/>
  <c r="H76" i="1"/>
  <c r="H87" i="1" s="1"/>
  <c r="G76" i="1"/>
  <c r="G87" i="1" s="1"/>
  <c r="F76" i="1"/>
  <c r="F87" i="1" s="1"/>
  <c r="B65" i="1"/>
  <c r="A65" i="1"/>
  <c r="L64" i="1"/>
  <c r="J64" i="1"/>
  <c r="I64" i="1"/>
  <c r="H64" i="1"/>
  <c r="G64" i="1"/>
  <c r="F64" i="1"/>
  <c r="B55" i="1"/>
  <c r="A55" i="1"/>
  <c r="L54" i="1"/>
  <c r="L65" i="1" s="1"/>
  <c r="J54" i="1"/>
  <c r="J65" i="1" s="1"/>
  <c r="I54" i="1"/>
  <c r="I65" i="1" s="1"/>
  <c r="H54" i="1"/>
  <c r="H65" i="1" s="1"/>
  <c r="G54" i="1"/>
  <c r="G65" i="1" s="1"/>
  <c r="F54" i="1"/>
  <c r="F65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I33" i="1"/>
  <c r="I44" i="1" s="1"/>
  <c r="H33" i="1"/>
  <c r="H44" i="1" s="1"/>
  <c r="G33" i="1"/>
  <c r="G44" i="1" s="1"/>
  <c r="F33" i="1"/>
  <c r="F44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24" i="1"/>
  <c r="G13" i="1"/>
  <c r="G24" i="1" s="1"/>
  <c r="F13" i="1"/>
  <c r="F24" i="1" l="1"/>
  <c r="I24" i="1"/>
  <c r="J24" i="1"/>
  <c r="F214" i="1"/>
  <c r="F215" i="1" s="1"/>
  <c r="H215" i="1"/>
  <c r="J44" i="1"/>
  <c r="G215" i="1"/>
  <c r="I215" i="1"/>
  <c r="J215" i="1" l="1"/>
</calcChain>
</file>

<file path=xl/sharedStrings.xml><?xml version="1.0" encoding="utf-8"?>
<sst xmlns="http://schemas.openxmlformats.org/spreadsheetml/2006/main" count="273" uniqueCount="74">
  <si>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</si>
  <si>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</si>
  <si>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</si>
  <si>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</si>
  <si>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</si>
  <si>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</si>
  <si>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</si>
  <si>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</si>
  <si>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</si>
  <si>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</si>
  <si>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</si>
  <si>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</si>
  <si>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</si>
  <si>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</si>
  <si>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</si>
  <si>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</si>
  <si>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</si>
  <si>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</si>
  <si>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</si>
  <si>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</si>
  <si>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</si>
  <si>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</si>
  <si>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</si>
  <si>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</si>
  <si>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</si>
  <si>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</si>
  <si>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</si>
  <si>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</si>
  <si>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</si>
  <si>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</si>
  <si>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</si>
  <si>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</si>
  <si>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</si>
  <si>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</si>
  <si>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</si>
  <si>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</si>
  <si>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</si>
  <si>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</si>
  <si>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</si>
  <si>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</t>
  </si>
  <si>
    <t>булочное</t>
  </si>
  <si>
    <t>МБОУ "Андринская СОШ"</t>
  </si>
  <si>
    <t>кондитер.</t>
  </si>
  <si>
    <t>Карайченцева В.Л.</t>
  </si>
  <si>
    <t>КАША РИСОВАЯ ЖИДКАЯ</t>
  </si>
  <si>
    <t>КАКАО С МОЛОКОМ</t>
  </si>
  <si>
    <t>БУТЕРБРОДЫ С ДЖЕМОМ ИЛИ ПОВИДЛОМ</t>
  </si>
  <si>
    <t>ХЛЕБ РЖАНОЙ</t>
  </si>
  <si>
    <t>ЙОГУРТ</t>
  </si>
  <si>
    <t>кисломол.</t>
  </si>
  <si>
    <t>МАКАРОННЫЕ ИЗДЕЛИЯ ОТВАРНЫЕ</t>
  </si>
  <si>
    <t>ХЛЕБ В/С</t>
  </si>
  <si>
    <t>ПЛОВ ИЗ ОТВАРНОЙ ГОВЯДИНЫ</t>
  </si>
  <si>
    <t>ЧАЙ С САХАРОМ</t>
  </si>
  <si>
    <t>САЛАТ ИЗ СВЕЖИХ ОГУРЦОВ</t>
  </si>
  <si>
    <t>ЖАРКОЕ ПО-ДОМАШНЕМУ</t>
  </si>
  <si>
    <t>ЧАЙ С МОЛОКОМ</t>
  </si>
  <si>
    <t>ПРЯНИКИ</t>
  </si>
  <si>
    <t>РЫБА, ТУШЕННАЯ В ТОМАТЕ С ОВОЩАМИ</t>
  </si>
  <si>
    <t>КАША ГРЕЧНЕВАЯ РАССЫПЧАТАЯ</t>
  </si>
  <si>
    <t>ЧАЙ С САХАРОМ И ЛИМОНОМ</t>
  </si>
  <si>
    <t>ПЕЧЕНЬ ПО-СТРОГАНОВСКИ</t>
  </si>
  <si>
    <t>КАША ПШЕННАЯ ЖИДКАЯ</t>
  </si>
  <si>
    <t xml:space="preserve">КОФЕЙНЫЙ НАПИТОК С
МОЛОКОМ
</t>
  </si>
  <si>
    <t>ГРЕНКИ С СЫРОМ</t>
  </si>
  <si>
    <t>И.о.директора школы</t>
  </si>
  <si>
    <t>ПЮРЕ КАРТОФЕЛЬНОЕ</t>
  </si>
  <si>
    <t xml:space="preserve">КОТЛЕТЫ ИЛИ БИТОЧКИ
РЫБНЫЕ
</t>
  </si>
  <si>
    <t>ТЕФТЕЛИ (2-Й ВАРИАНТ)</t>
  </si>
  <si>
    <t>ПЮРЕ ИЗ БОБОВЫХ С МАСЛОМ</t>
  </si>
  <si>
    <t xml:space="preserve">МАКАРОНЫ, ЗАПЕЧЕННЫЕ С
СЫРОМ
</t>
  </si>
  <si>
    <t>КОТЛЕТЫ, БИТОЧКИ, ШНИЦЕЛИ</t>
  </si>
  <si>
    <t>ПЕЧЕНЬЕ</t>
  </si>
  <si>
    <t>КАША ПШЕНИЧНАЯ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</si>
</sst>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4" fillId="4" borderId="2" xfId="0" applyFont="1" applyFill="1" applyBorder="1" applyAlignment="1">
      <alignment wrapText="1"/>
    </xf>
    <xf numFmtId="0" fontId="3" fillId="2" borderId="2" xfId="0" applyFont="1" applyFill="1" applyBorder="1" applyProtection="1">
      <protection locked="0"/>
    </xf>
    <xf numFmtId="0" fontId="14" fillId="4" borderId="2" xfId="0" applyFont="1" applyFill="1" applyBorder="1" applyAlignment="1" applyProtection="1">
      <alignment horizontal="center" wrapText="1"/>
      <protection locked="0"/>
    </xf>
    <xf numFmtId="0" fontId="14" fillId="4" borderId="2" xfId="0" applyFont="1" applyFill="1" applyBorder="1" applyAlignment="1" applyProtection="1">
      <alignment horizontal="center"/>
      <protection locked="0"/>
    </xf>
    <xf numFmtId="0" fontId="14" fillId="4" borderId="2" xfId="0" applyFont="1" applyFill="1" applyBorder="1" applyAlignment="1">
      <alignment horizontal="center"/>
    </xf>
    <xf numFmtId="0" fontId="15" fillId="2" borderId="2" xfId="0" applyFont="1" applyFill="1" applyBorder="1" applyProtection="1"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5" fillId="2" borderId="24" xfId="0" applyFont="1" applyFill="1" applyBorder="1" applyAlignment="1" applyProtection="1">
      <alignment horizontal="center" vertical="top" wrapText="1"/>
      <protection locked="0"/>
    </xf>
    <xf numFmtId="0" fontId="15" fillId="4" borderId="2" xfId="0" applyFont="1" applyFill="1" applyBorder="1" applyAlignment="1" applyProtection="1">
      <alignment wrapText="1"/>
      <protection locked="0"/>
    </xf>
    <xf numFmtId="0" fontId="15" fillId="4" borderId="2" xfId="0" applyFont="1" applyFill="1" applyBorder="1" applyAlignment="1">
      <alignment horizontal="center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15" fillId="2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>
      <alignment horizontal="center" vertical="top" wrapText="1"/>
    </xf>
    <xf numFmtId="0" fontId="2" fillId="2" borderId="2" xfId="0" applyFont="1" applyFill="1" applyBorder="1" applyProtection="1">
      <protection locked="0"/>
    </xf>
    <xf numFmtId="0" fontId="14" fillId="4" borderId="5" xfId="0" applyFont="1" applyFill="1" applyBorder="1" applyAlignment="1">
      <alignment wrapText="1"/>
    </xf>
    <xf numFmtId="0" fontId="0" fillId="4" borderId="23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right"/>
    </xf>
    <xf numFmtId="2" fontId="14" fillId="4" borderId="2" xfId="0" applyNumberFormat="1" applyFont="1" applyFill="1" applyBorder="1" applyAlignment="1">
      <alignment horizontal="right"/>
    </xf>
    <xf numFmtId="0" fontId="14" fillId="4" borderId="5" xfId="0" applyFont="1" applyFill="1" applyBorder="1" applyAlignment="1">
      <alignment horizontal="right"/>
    </xf>
    <xf numFmtId="0" fontId="15" fillId="4" borderId="2" xfId="0" applyFont="1" applyFill="1" applyBorder="1" applyAlignment="1">
      <alignment wrapText="1"/>
    </xf>
    <xf numFmtId="0" fontId="1" fillId="2" borderId="2" xfId="0" applyFont="1" applyFill="1" applyBorder="1" applyProtection="1">
      <protection locked="0"/>
    </xf>
    <xf numFmtId="0" fontId="14" fillId="4" borderId="17" xfId="0" applyFont="1" applyFill="1" applyBorder="1" applyAlignment="1">
      <alignment horizontal="right"/>
    </xf>
    <xf numFmtId="0" fontId="5" fillId="2" borderId="2" xfId="0" applyFont="1" applyFill="1" applyBorder="1" applyAlignment="1" applyProtection="1">
      <alignment horizontal="right" wrapText="1"/>
      <protection locked="0"/>
    </xf>
    <xf numFmtId="0" fontId="16" fillId="4" borderId="2" xfId="0" applyFont="1" applyFill="1" applyBorder="1" applyAlignment="1">
      <alignment horizontal="left" wrapText="1"/>
    </xf>
    <xf numFmtId="0" fontId="15" fillId="4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L201" sqref="L2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41</v>
      </c>
      <c r="D1" s="66"/>
      <c r="E1" s="67"/>
      <c r="F1" s="12" t="s">
        <v>16</v>
      </c>
      <c r="G1" s="2" t="s">
        <v>17</v>
      </c>
      <c r="H1" s="68" t="s">
        <v>65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43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44</v>
      </c>
      <c r="F6" s="39">
        <v>250</v>
      </c>
      <c r="G6" s="52">
        <v>4.87</v>
      </c>
      <c r="H6" s="52">
        <v>7.27</v>
      </c>
      <c r="I6" s="52">
        <v>24.07</v>
      </c>
      <c r="J6" s="53">
        <v>182.05</v>
      </c>
      <c r="K6" s="40">
        <v>189</v>
      </c>
      <c r="L6" s="39">
        <v>19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0" t="s">
        <v>45</v>
      </c>
      <c r="F8" s="42">
        <v>200</v>
      </c>
      <c r="G8" s="53">
        <v>4.3099999999999996</v>
      </c>
      <c r="H8" s="53">
        <v>3.49</v>
      </c>
      <c r="I8" s="53">
        <v>15.66</v>
      </c>
      <c r="J8" s="53">
        <v>112.77</v>
      </c>
      <c r="K8" s="43">
        <v>382</v>
      </c>
      <c r="L8" s="42">
        <v>10</v>
      </c>
    </row>
    <row r="9" spans="1:12" ht="15" x14ac:dyDescent="0.25">
      <c r="A9" s="23"/>
      <c r="B9" s="15"/>
      <c r="C9" s="11"/>
      <c r="D9" s="7" t="s">
        <v>24</v>
      </c>
      <c r="E9" s="41"/>
      <c r="F9" s="42"/>
      <c r="G9" s="42"/>
      <c r="H9" s="42"/>
      <c r="I9" s="42"/>
      <c r="J9" s="42"/>
      <c r="K9" s="43"/>
      <c r="L9" s="42"/>
    </row>
    <row r="10" spans="1:12" ht="15" x14ac:dyDescent="0.25">
      <c r="A10" s="23"/>
      <c r="B10" s="15"/>
      <c r="C10" s="11"/>
      <c r="D10" s="51" t="s">
        <v>23</v>
      </c>
      <c r="E10" s="50" t="s">
        <v>47</v>
      </c>
      <c r="F10" s="42">
        <v>30</v>
      </c>
      <c r="G10" s="54">
        <v>1.93</v>
      </c>
      <c r="H10" s="54">
        <v>0.26</v>
      </c>
      <c r="I10" s="54">
        <v>12.34</v>
      </c>
      <c r="J10" s="54">
        <v>59.35</v>
      </c>
      <c r="K10" s="43"/>
      <c r="L10" s="42">
        <v>3</v>
      </c>
    </row>
    <row r="11" spans="1:12" ht="15" x14ac:dyDescent="0.25">
      <c r="A11" s="23"/>
      <c r="B11" s="15"/>
      <c r="C11" s="11"/>
      <c r="D11" s="51" t="s">
        <v>39</v>
      </c>
      <c r="E11" s="50" t="s">
        <v>46</v>
      </c>
      <c r="F11" s="42">
        <v>70</v>
      </c>
      <c r="G11" s="54">
        <v>2.42</v>
      </c>
      <c r="H11" s="54">
        <v>4.38</v>
      </c>
      <c r="I11" s="54">
        <v>26.27</v>
      </c>
      <c r="J11" s="54">
        <v>164.7</v>
      </c>
      <c r="K11" s="43">
        <v>2</v>
      </c>
      <c r="L11" s="42">
        <v>12</v>
      </c>
    </row>
    <row r="12" spans="1:12" ht="15" x14ac:dyDescent="0.25">
      <c r="A12" s="23"/>
      <c r="B12" s="15"/>
      <c r="C12" s="11"/>
      <c r="D12" s="55" t="s">
        <v>49</v>
      </c>
      <c r="E12" s="64" t="s">
        <v>48</v>
      </c>
      <c r="F12" s="42">
        <v>100</v>
      </c>
      <c r="G12" s="42">
        <v>2</v>
      </c>
      <c r="H12" s="42">
        <v>1.5</v>
      </c>
      <c r="I12" s="42">
        <v>3</v>
      </c>
      <c r="J12" s="42">
        <v>48</v>
      </c>
      <c r="K12" s="43"/>
      <c r="L12" s="42">
        <v>39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>SUM(G6:G12)</f>
        <v>15.53</v>
      </c>
      <c r="H13" s="19">
        <f>SUM(H6:H12)</f>
        <v>16.899999999999999</v>
      </c>
      <c r="I13" s="19">
        <f>SUM(I6:I12)</f>
        <v>81.34</v>
      </c>
      <c r="J13" s="19">
        <f>SUM(J6:J12)</f>
        <v>566.87</v>
      </c>
      <c r="K13" s="25"/>
      <c r="L13" s="19">
        <f>SUM(L6:L12)</f>
        <v>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650</v>
      </c>
      <c r="G24" s="32">
        <f t="shared" ref="G24:J24" si="2">G13+G23</f>
        <v>15.53</v>
      </c>
      <c r="H24" s="32">
        <f t="shared" si="2"/>
        <v>16.899999999999999</v>
      </c>
      <c r="I24" s="32">
        <f t="shared" si="2"/>
        <v>81.34</v>
      </c>
      <c r="J24" s="32">
        <f t="shared" si="2"/>
        <v>566.87</v>
      </c>
      <c r="K24" s="32"/>
      <c r="L24" s="32">
        <f t="shared" ref="L24" si="3">L13+L23</f>
        <v>83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52</v>
      </c>
      <c r="F25" s="39">
        <v>200</v>
      </c>
      <c r="G25" s="72">
        <v>16.239999999999998</v>
      </c>
      <c r="H25" s="72">
        <v>14.39</v>
      </c>
      <c r="I25" s="72">
        <v>31.1</v>
      </c>
      <c r="J25" s="54">
        <v>318.73</v>
      </c>
      <c r="K25" s="40">
        <v>244</v>
      </c>
      <c r="L25" s="39">
        <v>24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0" t="s">
        <v>53</v>
      </c>
      <c r="F27" s="42">
        <v>200</v>
      </c>
      <c r="G27" s="72">
        <v>0</v>
      </c>
      <c r="H27" s="72">
        <v>0</v>
      </c>
      <c r="I27" s="72">
        <v>14.52</v>
      </c>
      <c r="J27" s="54">
        <v>58.05</v>
      </c>
      <c r="K27" s="43">
        <v>430</v>
      </c>
      <c r="L27" s="42">
        <v>3</v>
      </c>
    </row>
    <row r="28" spans="1:12" ht="15" x14ac:dyDescent="0.25">
      <c r="A28" s="14"/>
      <c r="B28" s="15"/>
      <c r="C28" s="11"/>
      <c r="D28" s="7" t="s">
        <v>23</v>
      </c>
      <c r="E28" s="50" t="s">
        <v>51</v>
      </c>
      <c r="F28" s="42">
        <v>40</v>
      </c>
      <c r="G28" s="72">
        <v>2.96</v>
      </c>
      <c r="H28" s="72">
        <v>0.24</v>
      </c>
      <c r="I28" s="72">
        <v>19.47</v>
      </c>
      <c r="J28" s="54">
        <v>91.89</v>
      </c>
      <c r="K28" s="43"/>
      <c r="L28" s="42">
        <v>4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51" t="s">
        <v>23</v>
      </c>
      <c r="E30" s="75" t="s">
        <v>47</v>
      </c>
      <c r="F30" s="42">
        <v>30</v>
      </c>
      <c r="G30" s="72">
        <v>1.93</v>
      </c>
      <c r="H30" s="72">
        <v>0.26</v>
      </c>
      <c r="I30" s="72">
        <v>12.34</v>
      </c>
      <c r="J30" s="42">
        <v>59.35</v>
      </c>
      <c r="K30" s="43"/>
      <c r="L30" s="42">
        <v>3</v>
      </c>
    </row>
    <row r="31" spans="1:12" ht="15" x14ac:dyDescent="0.25">
      <c r="A31" s="14"/>
      <c r="B31" s="15"/>
      <c r="C31" s="11"/>
      <c r="D31" s="51" t="s">
        <v>26</v>
      </c>
      <c r="E31" s="50" t="s">
        <v>54</v>
      </c>
      <c r="F31" s="42">
        <v>60</v>
      </c>
      <c r="G31" s="72">
        <v>0.44</v>
      </c>
      <c r="H31" s="72">
        <v>6.05</v>
      </c>
      <c r="I31" s="72">
        <v>1.37</v>
      </c>
      <c r="J31" s="42">
        <v>61.58</v>
      </c>
      <c r="K31" s="43">
        <v>19</v>
      </c>
      <c r="L31" s="42">
        <v>10</v>
      </c>
    </row>
    <row r="32" spans="1:12" ht="15" x14ac:dyDescent="0.25">
      <c r="A32" s="14"/>
      <c r="B32" s="15"/>
      <c r="C32" s="11"/>
      <c r="D32" s="55" t="s">
        <v>49</v>
      </c>
      <c r="E32" s="64" t="s">
        <v>48</v>
      </c>
      <c r="F32" s="42">
        <v>100</v>
      </c>
      <c r="G32" s="72">
        <v>2</v>
      </c>
      <c r="H32" s="72">
        <v>1.5</v>
      </c>
      <c r="I32" s="72">
        <v>3</v>
      </c>
      <c r="J32" s="42">
        <v>48</v>
      </c>
      <c r="K32" s="43"/>
      <c r="L32" s="42">
        <v>39</v>
      </c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SUM(F25:F32)</f>
        <v>630</v>
      </c>
      <c r="G33" s="19">
        <f t="shared" ref="G33" si="4">SUM(G25:G32)</f>
        <v>23.57</v>
      </c>
      <c r="H33" s="19">
        <f t="shared" ref="H33" si="5">SUM(H25:H32)</f>
        <v>22.44</v>
      </c>
      <c r="I33" s="19">
        <f t="shared" ref="I33" si="6">SUM(I25:I32)</f>
        <v>81.800000000000011</v>
      </c>
      <c r="J33" s="19">
        <f t="shared" ref="J33:L33" si="7">SUM(J25:J32)</f>
        <v>637.6</v>
      </c>
      <c r="K33" s="25"/>
      <c r="L33" s="19">
        <f t="shared" si="7"/>
        <v>83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7" t="s">
        <v>32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8">SUM(G34:G42)</f>
        <v>0</v>
      </c>
      <c r="H43" s="19">
        <f t="shared" ref="H43" si="9">SUM(H34:H42)</f>
        <v>0</v>
      </c>
      <c r="I43" s="19">
        <f t="shared" ref="I43" si="10">SUM(I34:I42)</f>
        <v>0</v>
      </c>
      <c r="J43" s="19">
        <f t="shared" ref="J43:L43" si="11">SUM(J34:J42)</f>
        <v>0</v>
      </c>
      <c r="K43" s="25"/>
      <c r="L43" s="19">
        <f t="shared" si="11"/>
        <v>0</v>
      </c>
    </row>
    <row r="44" spans="1:12" ht="15.75" customHeight="1" thickBot="1" x14ac:dyDescent="0.25">
      <c r="A44" s="33">
        <f>A25</f>
        <v>1</v>
      </c>
      <c r="B44" s="33">
        <f>B25</f>
        <v>2</v>
      </c>
      <c r="C44" s="69" t="s">
        <v>4</v>
      </c>
      <c r="D44" s="70"/>
      <c r="E44" s="31"/>
      <c r="F44" s="32">
        <f>F33+F43</f>
        <v>630</v>
      </c>
      <c r="G44" s="32">
        <f t="shared" ref="G44" si="12">G33+G43</f>
        <v>23.57</v>
      </c>
      <c r="H44" s="32">
        <f t="shared" ref="H44" si="13">H33+H43</f>
        <v>22.44</v>
      </c>
      <c r="I44" s="32">
        <f t="shared" ref="I44" si="14">I33+I43</f>
        <v>81.800000000000011</v>
      </c>
      <c r="J44" s="32">
        <f t="shared" ref="J44:L44" si="15">J33+J43</f>
        <v>637.6</v>
      </c>
      <c r="K44" s="32"/>
      <c r="L44" s="32">
        <f t="shared" si="15"/>
        <v>83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50" t="s">
        <v>55</v>
      </c>
      <c r="F45" s="39">
        <v>200</v>
      </c>
      <c r="G45" s="72">
        <v>10.52</v>
      </c>
      <c r="H45" s="72">
        <v>13.58</v>
      </c>
      <c r="I45" s="72">
        <v>21.19</v>
      </c>
      <c r="J45" s="54">
        <v>249.74</v>
      </c>
      <c r="K45" s="40">
        <v>259</v>
      </c>
      <c r="L45" s="39">
        <v>24</v>
      </c>
    </row>
    <row r="46" spans="1:12" ht="15" x14ac:dyDescent="0.25">
      <c r="A46" s="23"/>
      <c r="B46" s="15"/>
      <c r="C46" s="11"/>
      <c r="D46" s="6"/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3"/>
      <c r="B47" s="15"/>
      <c r="C47" s="11"/>
      <c r="D47" s="7" t="s">
        <v>22</v>
      </c>
      <c r="E47" s="50" t="s">
        <v>56</v>
      </c>
      <c r="F47" s="42">
        <v>200</v>
      </c>
      <c r="G47" s="72">
        <v>1.51</v>
      </c>
      <c r="H47" s="72">
        <v>1.55</v>
      </c>
      <c r="I47" s="72">
        <v>14.1</v>
      </c>
      <c r="J47" s="72">
        <v>76.739999999999995</v>
      </c>
      <c r="K47" s="43">
        <v>378</v>
      </c>
      <c r="L47" s="42">
        <v>7</v>
      </c>
    </row>
    <row r="48" spans="1:12" ht="15" x14ac:dyDescent="0.25">
      <c r="A48" s="23"/>
      <c r="B48" s="15"/>
      <c r="C48" s="11"/>
      <c r="D48" s="7" t="s">
        <v>23</v>
      </c>
      <c r="E48" s="50" t="s">
        <v>51</v>
      </c>
      <c r="F48" s="42">
        <v>40</v>
      </c>
      <c r="G48" s="72">
        <v>2.96</v>
      </c>
      <c r="H48" s="72">
        <v>0.24</v>
      </c>
      <c r="I48" s="72">
        <v>19.47</v>
      </c>
      <c r="J48" s="72">
        <v>91.89</v>
      </c>
      <c r="K48" s="43"/>
      <c r="L48" s="42">
        <v>4</v>
      </c>
    </row>
    <row r="49" spans="1:12" ht="15" x14ac:dyDescent="0.25">
      <c r="A49" s="23"/>
      <c r="B49" s="15"/>
      <c r="C49" s="11"/>
      <c r="D49" s="7" t="s">
        <v>24</v>
      </c>
      <c r="E49" s="41"/>
      <c r="F49" s="42"/>
      <c r="G49" s="42"/>
      <c r="H49" s="42"/>
      <c r="I49" s="42"/>
      <c r="J49" s="57"/>
      <c r="K49" s="43"/>
      <c r="L49" s="42"/>
    </row>
    <row r="50" spans="1:12" ht="15" x14ac:dyDescent="0.25">
      <c r="A50" s="23"/>
      <c r="B50" s="15"/>
      <c r="C50" s="11"/>
      <c r="D50" s="51" t="s">
        <v>23</v>
      </c>
      <c r="E50" s="50" t="s">
        <v>47</v>
      </c>
      <c r="F50" s="42">
        <v>30</v>
      </c>
      <c r="G50" s="72">
        <v>1.93</v>
      </c>
      <c r="H50" s="72">
        <v>0.26</v>
      </c>
      <c r="I50" s="72">
        <v>12.34</v>
      </c>
      <c r="J50" s="73">
        <v>59.35</v>
      </c>
      <c r="K50" s="43"/>
      <c r="L50" s="42">
        <v>3</v>
      </c>
    </row>
    <row r="51" spans="1:12" ht="15" x14ac:dyDescent="0.25">
      <c r="A51" s="23"/>
      <c r="B51" s="15"/>
      <c r="C51" s="11"/>
      <c r="D51" s="76" t="s">
        <v>40</v>
      </c>
      <c r="E51" s="50" t="s">
        <v>57</v>
      </c>
      <c r="F51" s="42">
        <v>30</v>
      </c>
      <c r="G51" s="72">
        <v>1.77</v>
      </c>
      <c r="H51" s="72">
        <v>1.41</v>
      </c>
      <c r="I51" s="72">
        <v>22.5</v>
      </c>
      <c r="J51" s="73">
        <v>109.8</v>
      </c>
      <c r="K51" s="43"/>
      <c r="L51" s="42">
        <v>6</v>
      </c>
    </row>
    <row r="52" spans="1:12" ht="15" x14ac:dyDescent="0.25">
      <c r="A52" s="23"/>
      <c r="B52" s="15"/>
      <c r="C52" s="11"/>
      <c r="D52" s="76" t="s">
        <v>49</v>
      </c>
      <c r="E52" s="58" t="s">
        <v>48</v>
      </c>
      <c r="F52" s="42">
        <v>100</v>
      </c>
      <c r="G52" s="72">
        <v>2</v>
      </c>
      <c r="H52" s="72">
        <v>1.5</v>
      </c>
      <c r="I52" s="72">
        <v>3</v>
      </c>
      <c r="J52" s="72">
        <v>48</v>
      </c>
      <c r="K52" s="43"/>
      <c r="L52" s="42">
        <v>39</v>
      </c>
    </row>
    <row r="53" spans="1:12" ht="15" x14ac:dyDescent="0.25">
      <c r="A53" s="23"/>
      <c r="B53" s="15"/>
      <c r="C53" s="11"/>
      <c r="D53" s="51"/>
      <c r="E53" s="50"/>
      <c r="F53" s="42"/>
      <c r="G53" s="54"/>
      <c r="H53" s="54"/>
      <c r="I53" s="54"/>
      <c r="J53" s="54"/>
      <c r="K53" s="43"/>
      <c r="L53" s="42"/>
    </row>
    <row r="54" spans="1:12" ht="15" x14ac:dyDescent="0.25">
      <c r="A54" s="24"/>
      <c r="B54" s="17"/>
      <c r="C54" s="8"/>
      <c r="D54" s="18" t="s">
        <v>33</v>
      </c>
      <c r="E54" s="9"/>
      <c r="F54" s="19">
        <f>SUM(F45:F53)</f>
        <v>600</v>
      </c>
      <c r="G54" s="19">
        <f t="shared" ref="G54" si="16">SUM(G45:G53)</f>
        <v>20.689999999999998</v>
      </c>
      <c r="H54" s="19">
        <f t="shared" ref="H54" si="17">SUM(H45:H53)</f>
        <v>18.54</v>
      </c>
      <c r="I54" s="19">
        <f t="shared" ref="I54" si="18">SUM(I45:I53)</f>
        <v>92.6</v>
      </c>
      <c r="J54" s="19">
        <f t="shared" ref="J54:L54" si="19">SUM(J45:J53)</f>
        <v>635.52</v>
      </c>
      <c r="K54" s="25"/>
      <c r="L54" s="19">
        <f t="shared" si="19"/>
        <v>83</v>
      </c>
    </row>
    <row r="55" spans="1:12" ht="15" x14ac:dyDescent="0.25">
      <c r="A55" s="26">
        <f>A45</f>
        <v>1</v>
      </c>
      <c r="B55" s="13">
        <f>B45</f>
        <v>3</v>
      </c>
      <c r="C55" s="10" t="s">
        <v>25</v>
      </c>
      <c r="D55" s="7" t="s">
        <v>26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27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28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29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7" t="s">
        <v>30</v>
      </c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7" t="s">
        <v>31</v>
      </c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7" t="s">
        <v>32</v>
      </c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3"/>
      <c r="B62" s="15"/>
      <c r="C62" s="11"/>
      <c r="D62" s="6"/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23"/>
      <c r="B63" s="15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5" x14ac:dyDescent="0.2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20">SUM(G55:G63)</f>
        <v>0</v>
      </c>
      <c r="H64" s="19">
        <f t="shared" ref="H64" si="21">SUM(H55:H63)</f>
        <v>0</v>
      </c>
      <c r="I64" s="19">
        <f t="shared" ref="I64" si="22">SUM(I55:I63)</f>
        <v>0</v>
      </c>
      <c r="J64" s="19">
        <f t="shared" ref="J64:L64" si="23">SUM(J55:J63)</f>
        <v>0</v>
      </c>
      <c r="K64" s="25"/>
      <c r="L64" s="19">
        <f t="shared" si="23"/>
        <v>0</v>
      </c>
    </row>
    <row r="65" spans="1:12" ht="15.75" customHeight="1" thickBot="1" x14ac:dyDescent="0.25">
      <c r="A65" s="29">
        <f>A45</f>
        <v>1</v>
      </c>
      <c r="B65" s="30">
        <f>B45</f>
        <v>3</v>
      </c>
      <c r="C65" s="69" t="s">
        <v>4</v>
      </c>
      <c r="D65" s="70"/>
      <c r="E65" s="31"/>
      <c r="F65" s="32">
        <f>F54+F64</f>
        <v>600</v>
      </c>
      <c r="G65" s="32">
        <f t="shared" ref="G65" si="24">G54+G64</f>
        <v>20.689999999999998</v>
      </c>
      <c r="H65" s="32">
        <f t="shared" ref="H65" si="25">H54+H64</f>
        <v>18.54</v>
      </c>
      <c r="I65" s="32">
        <f t="shared" ref="I65" si="26">I54+I64</f>
        <v>92.6</v>
      </c>
      <c r="J65" s="32">
        <f t="shared" ref="J65:L65" si="27">J54+J64</f>
        <v>635.52</v>
      </c>
      <c r="K65" s="32"/>
      <c r="L65" s="32">
        <f t="shared" si="27"/>
        <v>83</v>
      </c>
    </row>
    <row r="66" spans="1:12" ht="15" x14ac:dyDescent="0.25">
      <c r="A66" s="20">
        <v>1</v>
      </c>
      <c r="B66" s="21">
        <v>4</v>
      </c>
      <c r="C66" s="22" t="s">
        <v>20</v>
      </c>
      <c r="D66" s="5" t="s">
        <v>21</v>
      </c>
      <c r="E66" s="50" t="s">
        <v>50</v>
      </c>
      <c r="F66" s="39">
        <v>150</v>
      </c>
      <c r="G66" s="72">
        <v>1.74</v>
      </c>
      <c r="H66" s="72">
        <v>4.2</v>
      </c>
      <c r="I66" s="72">
        <v>11.05</v>
      </c>
      <c r="J66" s="54">
        <v>89.07</v>
      </c>
      <c r="K66" s="40">
        <v>309</v>
      </c>
      <c r="L66" s="39">
        <v>11</v>
      </c>
    </row>
    <row r="67" spans="1:12" ht="15" x14ac:dyDescent="0.25">
      <c r="A67" s="23"/>
      <c r="B67" s="15"/>
      <c r="C67" s="11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7" t="s">
        <v>22</v>
      </c>
      <c r="E68" s="50" t="s">
        <v>53</v>
      </c>
      <c r="F68" s="54">
        <v>200</v>
      </c>
      <c r="G68" s="72">
        <v>0</v>
      </c>
      <c r="H68" s="72">
        <v>0</v>
      </c>
      <c r="I68" s="72">
        <v>14.52</v>
      </c>
      <c r="J68" s="73">
        <v>58.05</v>
      </c>
      <c r="K68" s="43">
        <v>430</v>
      </c>
      <c r="L68" s="59">
        <v>3</v>
      </c>
    </row>
    <row r="69" spans="1:12" ht="15" x14ac:dyDescent="0.25">
      <c r="A69" s="23"/>
      <c r="B69" s="15"/>
      <c r="C69" s="11"/>
      <c r="D69" s="7" t="s">
        <v>23</v>
      </c>
      <c r="E69" s="50" t="s">
        <v>51</v>
      </c>
      <c r="F69" s="54">
        <v>40</v>
      </c>
      <c r="G69" s="72">
        <v>2.96</v>
      </c>
      <c r="H69" s="72">
        <v>0.24</v>
      </c>
      <c r="I69" s="72">
        <v>19.47</v>
      </c>
      <c r="J69" s="72">
        <v>91.89</v>
      </c>
      <c r="K69" s="43"/>
      <c r="L69" s="59">
        <v>4</v>
      </c>
    </row>
    <row r="70" spans="1:12" ht="15" x14ac:dyDescent="0.25">
      <c r="A70" s="23"/>
      <c r="B70" s="15"/>
      <c r="C70" s="11"/>
      <c r="D70" s="7" t="s">
        <v>24</v>
      </c>
      <c r="E70" s="41"/>
      <c r="F70" s="42"/>
      <c r="G70" s="42"/>
      <c r="H70" s="42"/>
      <c r="I70" s="42"/>
      <c r="J70" s="42"/>
      <c r="K70" s="43"/>
      <c r="L70" s="42"/>
    </row>
    <row r="71" spans="1:12" ht="15" x14ac:dyDescent="0.25">
      <c r="A71" s="23"/>
      <c r="B71" s="15"/>
      <c r="C71" s="11"/>
      <c r="D71" s="51" t="s">
        <v>23</v>
      </c>
      <c r="E71" s="50" t="s">
        <v>47</v>
      </c>
      <c r="F71" s="54">
        <v>30</v>
      </c>
      <c r="G71" s="72">
        <v>1.93</v>
      </c>
      <c r="H71" s="72">
        <v>0.26</v>
      </c>
      <c r="I71" s="72">
        <v>12.34</v>
      </c>
      <c r="J71" s="74">
        <v>59.35</v>
      </c>
      <c r="K71" s="43"/>
      <c r="L71" s="59">
        <v>3</v>
      </c>
    </row>
    <row r="72" spans="1:12" ht="15" x14ac:dyDescent="0.25">
      <c r="A72" s="23"/>
      <c r="B72" s="15"/>
      <c r="C72" s="11"/>
      <c r="D72" s="76" t="s">
        <v>49</v>
      </c>
      <c r="E72" s="50" t="s">
        <v>48</v>
      </c>
      <c r="F72" s="54">
        <v>100</v>
      </c>
      <c r="G72" s="72">
        <v>2</v>
      </c>
      <c r="H72" s="72">
        <v>1.5</v>
      </c>
      <c r="I72" s="72">
        <v>3</v>
      </c>
      <c r="J72" s="73">
        <v>48</v>
      </c>
      <c r="K72" s="43"/>
      <c r="L72" s="59">
        <v>39</v>
      </c>
    </row>
    <row r="73" spans="1:12" ht="15" x14ac:dyDescent="0.25">
      <c r="A73" s="23"/>
      <c r="B73" s="15"/>
      <c r="C73" s="11"/>
      <c r="D73" s="51" t="s">
        <v>21</v>
      </c>
      <c r="E73" s="50" t="s">
        <v>58</v>
      </c>
      <c r="F73" s="54">
        <v>100</v>
      </c>
      <c r="G73" s="72">
        <v>13.05</v>
      </c>
      <c r="H73" s="72">
        <v>8.85</v>
      </c>
      <c r="I73" s="72">
        <v>4.51</v>
      </c>
      <c r="J73" s="54">
        <v>150.15</v>
      </c>
      <c r="K73" s="43">
        <v>231</v>
      </c>
      <c r="L73" s="59">
        <v>23</v>
      </c>
    </row>
    <row r="74" spans="1:12" ht="15" x14ac:dyDescent="0.25">
      <c r="A74" s="23"/>
      <c r="B74" s="15"/>
      <c r="C74" s="11"/>
      <c r="D74" s="51"/>
      <c r="E74" s="58"/>
      <c r="F74" s="60"/>
      <c r="G74" s="54"/>
      <c r="H74" s="54"/>
      <c r="I74" s="54"/>
      <c r="J74" s="54"/>
      <c r="K74" s="43"/>
      <c r="L74" s="60"/>
    </row>
    <row r="75" spans="1:12" ht="15" x14ac:dyDescent="0.25">
      <c r="A75" s="23"/>
      <c r="B75" s="15"/>
      <c r="C75" s="11"/>
      <c r="D75" s="55"/>
      <c r="E75" s="56"/>
      <c r="F75" s="42"/>
      <c r="G75" s="42"/>
      <c r="H75" s="42"/>
      <c r="I75" s="42"/>
      <c r="J75" s="57"/>
      <c r="K75" s="43"/>
      <c r="L75" s="42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SUM(F66:F75)</f>
        <v>620</v>
      </c>
      <c r="G76" s="19">
        <f t="shared" ref="G76" si="28">SUM(G66:G75)</f>
        <v>21.68</v>
      </c>
      <c r="H76" s="19">
        <f t="shared" ref="H76" si="29">SUM(H66:H75)</f>
        <v>15.05</v>
      </c>
      <c r="I76" s="19">
        <f t="shared" ref="I76" si="30">SUM(I66:I75)</f>
        <v>64.89</v>
      </c>
      <c r="J76" s="19">
        <f t="shared" ref="J76" si="31">SUM(J66:J75)</f>
        <v>496.51</v>
      </c>
      <c r="K76" s="25"/>
      <c r="L76" s="19">
        <f>SUM(L66:L75)</f>
        <v>83</v>
      </c>
    </row>
    <row r="77" spans="1:12" ht="15" x14ac:dyDescent="0.25">
      <c r="A77" s="26">
        <f>A66</f>
        <v>1</v>
      </c>
      <c r="B77" s="13">
        <f>B66</f>
        <v>4</v>
      </c>
      <c r="C77" s="10" t="s">
        <v>25</v>
      </c>
      <c r="D77" s="7" t="s">
        <v>26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7" t="s">
        <v>27</v>
      </c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7" t="s">
        <v>28</v>
      </c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5"/>
      <c r="C80" s="11"/>
      <c r="D80" s="7" t="s">
        <v>29</v>
      </c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23"/>
      <c r="B81" s="15"/>
      <c r="C81" s="11"/>
      <c r="D81" s="7" t="s">
        <v>30</v>
      </c>
      <c r="E81" s="41"/>
      <c r="F81" s="42"/>
      <c r="G81" s="42"/>
      <c r="H81" s="42"/>
      <c r="I81" s="42"/>
      <c r="J81" s="42"/>
      <c r="K81" s="43"/>
      <c r="L81" s="42"/>
    </row>
    <row r="82" spans="1:12" ht="15" x14ac:dyDescent="0.25">
      <c r="A82" s="23"/>
      <c r="B82" s="15"/>
      <c r="C82" s="11"/>
      <c r="D82" s="7" t="s">
        <v>31</v>
      </c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23"/>
      <c r="B83" s="15"/>
      <c r="C83" s="11"/>
      <c r="D83" s="7" t="s">
        <v>32</v>
      </c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6"/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6"/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4"/>
      <c r="B86" s="17"/>
      <c r="C86" s="8"/>
      <c r="D86" s="18" t="s">
        <v>33</v>
      </c>
      <c r="E86" s="9"/>
      <c r="F86" s="19">
        <f>SUM(F77:F85)</f>
        <v>0</v>
      </c>
      <c r="G86" s="19">
        <f t="shared" ref="G86" si="32">SUM(G77:G85)</f>
        <v>0</v>
      </c>
      <c r="H86" s="19">
        <f t="shared" ref="H86" si="33">SUM(H77:H85)</f>
        <v>0</v>
      </c>
      <c r="I86" s="19">
        <f t="shared" ref="I86" si="34">SUM(I77:I85)</f>
        <v>0</v>
      </c>
      <c r="J86" s="19">
        <f t="shared" ref="J86:L86" si="35">SUM(J77:J85)</f>
        <v>0</v>
      </c>
      <c r="K86" s="25"/>
      <c r="L86" s="19">
        <f t="shared" si="35"/>
        <v>0</v>
      </c>
    </row>
    <row r="87" spans="1:12" ht="15.75" customHeight="1" thickBot="1" x14ac:dyDescent="0.25">
      <c r="A87" s="29">
        <f>A66</f>
        <v>1</v>
      </c>
      <c r="B87" s="30">
        <f>B66</f>
        <v>4</v>
      </c>
      <c r="C87" s="69" t="s">
        <v>4</v>
      </c>
      <c r="D87" s="70"/>
      <c r="E87" s="31"/>
      <c r="F87" s="32">
        <f>F76+F86</f>
        <v>620</v>
      </c>
      <c r="G87" s="32">
        <f t="shared" ref="G87" si="36">G76+G86</f>
        <v>21.68</v>
      </c>
      <c r="H87" s="32">
        <f t="shared" ref="H87" si="37">H76+H86</f>
        <v>15.05</v>
      </c>
      <c r="I87" s="32">
        <f t="shared" ref="I87" si="38">I76+I86</f>
        <v>64.89</v>
      </c>
      <c r="J87" s="32">
        <f t="shared" ref="J87:L87" si="39">J76+J86</f>
        <v>496.51</v>
      </c>
      <c r="K87" s="32"/>
      <c r="L87" s="32">
        <f t="shared" si="39"/>
        <v>83</v>
      </c>
    </row>
    <row r="88" spans="1:12" ht="15" x14ac:dyDescent="0.25">
      <c r="A88" s="20">
        <v>1</v>
      </c>
      <c r="B88" s="21">
        <v>5</v>
      </c>
      <c r="C88" s="22" t="s">
        <v>20</v>
      </c>
      <c r="D88" s="5" t="s">
        <v>21</v>
      </c>
      <c r="E88" s="50" t="s">
        <v>59</v>
      </c>
      <c r="F88" s="39">
        <v>150</v>
      </c>
      <c r="G88" s="72">
        <v>7.28</v>
      </c>
      <c r="H88" s="72">
        <v>5.9</v>
      </c>
      <c r="I88" s="72">
        <v>32.94</v>
      </c>
      <c r="J88" s="73">
        <v>213.74</v>
      </c>
      <c r="K88" s="40">
        <v>181</v>
      </c>
      <c r="L88" s="39">
        <v>13</v>
      </c>
    </row>
    <row r="89" spans="1:12" ht="15" x14ac:dyDescent="0.25">
      <c r="A89" s="23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23"/>
      <c r="B90" s="15"/>
      <c r="C90" s="11"/>
      <c r="D90" s="7" t="s">
        <v>22</v>
      </c>
      <c r="E90" s="50" t="s">
        <v>60</v>
      </c>
      <c r="F90" s="54">
        <v>200</v>
      </c>
      <c r="G90" s="72">
        <v>7.0000000000000007E-2</v>
      </c>
      <c r="H90" s="72">
        <v>0.01</v>
      </c>
      <c r="I90" s="72">
        <v>15.9</v>
      </c>
      <c r="J90" s="72">
        <v>48.95</v>
      </c>
      <c r="K90" s="43">
        <v>431</v>
      </c>
      <c r="L90" s="42">
        <v>5</v>
      </c>
    </row>
    <row r="91" spans="1:12" ht="15" x14ac:dyDescent="0.25">
      <c r="A91" s="23"/>
      <c r="B91" s="15"/>
      <c r="C91" s="11"/>
      <c r="D91" s="7" t="s">
        <v>23</v>
      </c>
      <c r="E91" s="50" t="s">
        <v>51</v>
      </c>
      <c r="F91" s="54">
        <v>40</v>
      </c>
      <c r="G91" s="72">
        <v>2.96</v>
      </c>
      <c r="H91" s="72">
        <v>0.24</v>
      </c>
      <c r="I91" s="72">
        <v>19.47</v>
      </c>
      <c r="J91" s="72">
        <v>91.89</v>
      </c>
      <c r="K91" s="43"/>
      <c r="L91" s="42">
        <v>4</v>
      </c>
    </row>
    <row r="92" spans="1:12" ht="15" x14ac:dyDescent="0.25">
      <c r="A92" s="23"/>
      <c r="B92" s="15"/>
      <c r="C92" s="11"/>
      <c r="D92" s="7" t="s">
        <v>24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51" t="s">
        <v>23</v>
      </c>
      <c r="E93" s="50" t="s">
        <v>47</v>
      </c>
      <c r="F93" s="54">
        <v>30</v>
      </c>
      <c r="G93" s="72">
        <v>1.93</v>
      </c>
      <c r="H93" s="72">
        <v>0.26</v>
      </c>
      <c r="I93" s="77">
        <v>12.34</v>
      </c>
      <c r="J93" s="72">
        <v>59.35</v>
      </c>
      <c r="K93" s="43"/>
      <c r="L93" s="59">
        <v>3</v>
      </c>
    </row>
    <row r="94" spans="1:12" ht="15" x14ac:dyDescent="0.25">
      <c r="A94" s="23"/>
      <c r="B94" s="15"/>
      <c r="C94" s="11"/>
      <c r="D94" s="76" t="s">
        <v>49</v>
      </c>
      <c r="E94" s="50" t="s">
        <v>48</v>
      </c>
      <c r="F94" s="54">
        <v>100</v>
      </c>
      <c r="G94" s="72">
        <v>2</v>
      </c>
      <c r="H94" s="72">
        <v>1.5</v>
      </c>
      <c r="I94" s="72">
        <v>3</v>
      </c>
      <c r="J94" s="73">
        <v>48</v>
      </c>
      <c r="K94" s="43"/>
      <c r="L94" s="59">
        <v>39</v>
      </c>
    </row>
    <row r="95" spans="1:12" ht="15" x14ac:dyDescent="0.25">
      <c r="A95" s="23"/>
      <c r="B95" s="15"/>
      <c r="C95" s="11"/>
      <c r="D95" s="51" t="s">
        <v>21</v>
      </c>
      <c r="E95" s="50" t="s">
        <v>61</v>
      </c>
      <c r="F95" s="54">
        <v>100</v>
      </c>
      <c r="G95" s="72">
        <v>13.65</v>
      </c>
      <c r="H95" s="72">
        <v>10.24</v>
      </c>
      <c r="I95" s="72">
        <v>3.59</v>
      </c>
      <c r="J95" s="73">
        <v>176.73</v>
      </c>
      <c r="K95" s="43">
        <v>255</v>
      </c>
      <c r="L95" s="59">
        <v>19</v>
      </c>
    </row>
    <row r="96" spans="1:12" ht="15" x14ac:dyDescent="0.25">
      <c r="A96" s="23"/>
      <c r="B96" s="15"/>
      <c r="C96" s="11"/>
      <c r="D96" s="55"/>
      <c r="E96" s="56"/>
      <c r="F96" s="42"/>
      <c r="G96" s="42"/>
      <c r="H96" s="42"/>
      <c r="I96" s="42"/>
      <c r="J96" s="57"/>
      <c r="K96" s="43"/>
      <c r="L96" s="42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620</v>
      </c>
      <c r="G97" s="19">
        <f t="shared" ref="G97" si="40">SUM(G88:G96)</f>
        <v>27.89</v>
      </c>
      <c r="H97" s="19">
        <f t="shared" ref="H97" si="41">SUM(H88:H96)</f>
        <v>18.149999999999999</v>
      </c>
      <c r="I97" s="19">
        <f t="shared" ref="I97" si="42">SUM(I88:I96)</f>
        <v>87.240000000000009</v>
      </c>
      <c r="J97" s="19">
        <f t="shared" ref="J97:L97" si="43">SUM(J88:J96)</f>
        <v>638.66</v>
      </c>
      <c r="K97" s="25"/>
      <c r="L97" s="19">
        <f t="shared" si="43"/>
        <v>83</v>
      </c>
    </row>
    <row r="98" spans="1:12" ht="15" x14ac:dyDescent="0.25">
      <c r="A98" s="26">
        <f>A88</f>
        <v>1</v>
      </c>
      <c r="B98" s="13">
        <f>B88</f>
        <v>5</v>
      </c>
      <c r="C98" s="10" t="s">
        <v>25</v>
      </c>
      <c r="D98" s="7" t="s">
        <v>26</v>
      </c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5"/>
      <c r="C99" s="11"/>
      <c r="D99" s="7" t="s">
        <v>27</v>
      </c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3"/>
      <c r="B100" s="15"/>
      <c r="C100" s="11"/>
      <c r="D100" s="7" t="s">
        <v>28</v>
      </c>
      <c r="E100" s="41"/>
      <c r="F100" s="42"/>
      <c r="G100" s="42"/>
      <c r="H100" s="42"/>
      <c r="I100" s="42"/>
      <c r="J100" s="42"/>
      <c r="K100" s="43"/>
      <c r="L100" s="42"/>
    </row>
    <row r="101" spans="1:12" ht="15" x14ac:dyDescent="0.25">
      <c r="A101" s="23"/>
      <c r="B101" s="15"/>
      <c r="C101" s="11"/>
      <c r="D101" s="7" t="s">
        <v>29</v>
      </c>
      <c r="E101" s="41"/>
      <c r="F101" s="42"/>
      <c r="G101" s="42"/>
      <c r="H101" s="42"/>
      <c r="I101" s="42"/>
      <c r="J101" s="42"/>
      <c r="K101" s="43"/>
      <c r="L101" s="42"/>
    </row>
    <row r="102" spans="1:12" ht="15" x14ac:dyDescent="0.25">
      <c r="A102" s="23"/>
      <c r="B102" s="15"/>
      <c r="C102" s="11"/>
      <c r="D102" s="7" t="s">
        <v>30</v>
      </c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31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7" t="s">
        <v>32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6"/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SUM(F98:F106)</f>
        <v>0</v>
      </c>
      <c r="G107" s="19">
        <f t="shared" ref="G107" si="44">SUM(G98:G106)</f>
        <v>0</v>
      </c>
      <c r="H107" s="19">
        <f t="shared" ref="H107" si="45">SUM(H98:H106)</f>
        <v>0</v>
      </c>
      <c r="I107" s="19">
        <f t="shared" ref="I107" si="46">SUM(I98:I106)</f>
        <v>0</v>
      </c>
      <c r="J107" s="19">
        <f t="shared" ref="J107:L107" si="47">SUM(J98:J106)</f>
        <v>0</v>
      </c>
      <c r="K107" s="25"/>
      <c r="L107" s="19">
        <f t="shared" si="47"/>
        <v>0</v>
      </c>
    </row>
    <row r="108" spans="1:12" ht="15.75" customHeight="1" thickBot="1" x14ac:dyDescent="0.25">
      <c r="A108" s="29">
        <f>A88</f>
        <v>1</v>
      </c>
      <c r="B108" s="30">
        <f>B88</f>
        <v>5</v>
      </c>
      <c r="C108" s="69" t="s">
        <v>4</v>
      </c>
      <c r="D108" s="70"/>
      <c r="E108" s="31"/>
      <c r="F108" s="32">
        <f>F97+F107</f>
        <v>620</v>
      </c>
      <c r="G108" s="32">
        <f t="shared" ref="G108" si="48">G97+G107</f>
        <v>27.89</v>
      </c>
      <c r="H108" s="32">
        <f t="shared" ref="H108" si="49">H97+H107</f>
        <v>18.149999999999999</v>
      </c>
      <c r="I108" s="32">
        <f t="shared" ref="I108" si="50">I97+I107</f>
        <v>87.240000000000009</v>
      </c>
      <c r="J108" s="32">
        <f t="shared" ref="J108:L108" si="51">J97+J107</f>
        <v>638.66</v>
      </c>
      <c r="K108" s="32"/>
      <c r="L108" s="32">
        <f t="shared" si="51"/>
        <v>83</v>
      </c>
    </row>
    <row r="109" spans="1:12" ht="15" x14ac:dyDescent="0.25">
      <c r="A109" s="20">
        <v>2</v>
      </c>
      <c r="B109" s="21">
        <v>1</v>
      </c>
      <c r="C109" s="22" t="s">
        <v>20</v>
      </c>
      <c r="D109" s="5" t="s">
        <v>21</v>
      </c>
      <c r="E109" s="50" t="s">
        <v>62</v>
      </c>
      <c r="F109" s="39">
        <v>250</v>
      </c>
      <c r="G109" s="72">
        <v>7.91</v>
      </c>
      <c r="H109" s="72">
        <v>10.5</v>
      </c>
      <c r="I109" s="72">
        <v>37.46</v>
      </c>
      <c r="J109" s="54">
        <v>276.77</v>
      </c>
      <c r="K109" s="40">
        <v>189</v>
      </c>
      <c r="L109" s="39">
        <v>12</v>
      </c>
    </row>
    <row r="110" spans="1:12" ht="15" x14ac:dyDescent="0.25">
      <c r="A110" s="23"/>
      <c r="B110" s="15"/>
      <c r="C110" s="11"/>
      <c r="D110" s="6"/>
      <c r="E110" s="41"/>
      <c r="F110" s="42"/>
      <c r="G110" s="42"/>
      <c r="H110" s="42"/>
      <c r="I110" s="42"/>
      <c r="J110" s="42"/>
      <c r="K110" s="43"/>
      <c r="L110" s="42"/>
    </row>
    <row r="111" spans="1:12" ht="45" x14ac:dyDescent="0.25">
      <c r="A111" s="23"/>
      <c r="B111" s="15"/>
      <c r="C111" s="11"/>
      <c r="D111" s="7" t="s">
        <v>22</v>
      </c>
      <c r="E111" s="50" t="s">
        <v>63</v>
      </c>
      <c r="F111" s="42">
        <v>200</v>
      </c>
      <c r="G111" s="72">
        <v>6.13</v>
      </c>
      <c r="H111" s="72">
        <v>6.21</v>
      </c>
      <c r="I111" s="72">
        <v>31.08</v>
      </c>
      <c r="J111" s="78">
        <v>206.22</v>
      </c>
      <c r="K111" s="43">
        <v>379</v>
      </c>
      <c r="L111" s="42">
        <v>14</v>
      </c>
    </row>
    <row r="112" spans="1:12" ht="15" x14ac:dyDescent="0.25">
      <c r="A112" s="23"/>
      <c r="B112" s="15"/>
      <c r="C112" s="11"/>
      <c r="D112" s="7" t="s">
        <v>23</v>
      </c>
      <c r="E112" s="50" t="s">
        <v>47</v>
      </c>
      <c r="F112" s="54">
        <v>30</v>
      </c>
      <c r="G112" s="72">
        <v>1.93</v>
      </c>
      <c r="H112" s="72">
        <v>0.26</v>
      </c>
      <c r="I112" s="72">
        <v>12.34</v>
      </c>
      <c r="J112" s="42">
        <v>59.35</v>
      </c>
      <c r="K112" s="43"/>
      <c r="L112" s="42">
        <v>3</v>
      </c>
    </row>
    <row r="113" spans="1:12" ht="15" x14ac:dyDescent="0.25">
      <c r="A113" s="23"/>
      <c r="B113" s="15"/>
      <c r="C113" s="11"/>
      <c r="D113" s="7" t="s">
        <v>24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6" t="s">
        <v>39</v>
      </c>
      <c r="E114" s="50" t="s">
        <v>64</v>
      </c>
      <c r="F114" s="42">
        <v>60</v>
      </c>
      <c r="G114" s="72">
        <v>6.18</v>
      </c>
      <c r="H114" s="72">
        <v>8.2200000000000006</v>
      </c>
      <c r="I114" s="72">
        <v>24.38</v>
      </c>
      <c r="J114" s="42">
        <v>196.91</v>
      </c>
      <c r="K114" s="43">
        <v>117</v>
      </c>
      <c r="L114" s="42">
        <v>15</v>
      </c>
    </row>
    <row r="115" spans="1:12" ht="15" x14ac:dyDescent="0.25">
      <c r="A115" s="23"/>
      <c r="B115" s="15"/>
      <c r="C115" s="11"/>
      <c r="D115" s="76" t="s">
        <v>49</v>
      </c>
      <c r="E115" s="50" t="s">
        <v>48</v>
      </c>
      <c r="F115" s="54">
        <v>100</v>
      </c>
      <c r="G115" s="72">
        <v>2</v>
      </c>
      <c r="H115" s="72">
        <v>1.5</v>
      </c>
      <c r="I115" s="72">
        <v>3</v>
      </c>
      <c r="J115" s="73">
        <v>48</v>
      </c>
      <c r="K115" s="43"/>
      <c r="L115" s="42">
        <v>39</v>
      </c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SUM(F109:F115)</f>
        <v>640</v>
      </c>
      <c r="G116" s="19">
        <f t="shared" ref="G116:J116" si="52">SUM(G109:G115)</f>
        <v>24.15</v>
      </c>
      <c r="H116" s="19">
        <f t="shared" si="52"/>
        <v>26.690000000000005</v>
      </c>
      <c r="I116" s="19">
        <f t="shared" si="52"/>
        <v>108.25999999999999</v>
      </c>
      <c r="J116" s="19">
        <f t="shared" si="52"/>
        <v>787.25</v>
      </c>
      <c r="K116" s="25"/>
      <c r="L116" s="19">
        <f t="shared" ref="L116" si="53">SUM(L109:L115)</f>
        <v>83</v>
      </c>
    </row>
    <row r="117" spans="1:12" ht="15" x14ac:dyDescent="0.25">
      <c r="A117" s="26">
        <f>A109</f>
        <v>2</v>
      </c>
      <c r="B117" s="13">
        <f>B109</f>
        <v>1</v>
      </c>
      <c r="C117" s="10" t="s">
        <v>25</v>
      </c>
      <c r="D117" s="7" t="s">
        <v>26</v>
      </c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7" t="s">
        <v>27</v>
      </c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3"/>
      <c r="B119" s="15"/>
      <c r="C119" s="11"/>
      <c r="D119" s="7" t="s">
        <v>28</v>
      </c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23"/>
      <c r="B120" s="15"/>
      <c r="C120" s="11"/>
      <c r="D120" s="7" t="s">
        <v>29</v>
      </c>
      <c r="E120" s="41"/>
      <c r="F120" s="42"/>
      <c r="G120" s="42"/>
      <c r="H120" s="42"/>
      <c r="I120" s="42"/>
      <c r="J120" s="42"/>
      <c r="K120" s="43"/>
      <c r="L120" s="42"/>
    </row>
    <row r="121" spans="1:12" ht="15" x14ac:dyDescent="0.25">
      <c r="A121" s="23"/>
      <c r="B121" s="15"/>
      <c r="C121" s="11"/>
      <c r="D121" s="7" t="s">
        <v>30</v>
      </c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23"/>
      <c r="B122" s="15"/>
      <c r="C122" s="11"/>
      <c r="D122" s="7" t="s">
        <v>31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23"/>
      <c r="B123" s="15"/>
      <c r="C123" s="11"/>
      <c r="D123" s="7" t="s">
        <v>32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23"/>
      <c r="B124" s="15"/>
      <c r="C124" s="11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23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24"/>
      <c r="B126" s="17"/>
      <c r="C126" s="8"/>
      <c r="D126" s="18" t="s">
        <v>33</v>
      </c>
      <c r="E126" s="9"/>
      <c r="F126" s="19">
        <f>SUM(F117:F125)</f>
        <v>0</v>
      </c>
      <c r="G126" s="19">
        <f t="shared" ref="G126:J126" si="54">SUM(G117:G125)</f>
        <v>0</v>
      </c>
      <c r="H126" s="19">
        <f t="shared" si="54"/>
        <v>0</v>
      </c>
      <c r="I126" s="19">
        <f t="shared" si="54"/>
        <v>0</v>
      </c>
      <c r="J126" s="19">
        <f t="shared" si="54"/>
        <v>0</v>
      </c>
      <c r="K126" s="25"/>
      <c r="L126" s="19">
        <f t="shared" ref="L126" si="55">SUM(L117:L125)</f>
        <v>0</v>
      </c>
    </row>
    <row r="127" spans="1:12" ht="15.75" thickBot="1" x14ac:dyDescent="0.25">
      <c r="A127" s="29">
        <f>A109</f>
        <v>2</v>
      </c>
      <c r="B127" s="30">
        <f>B109</f>
        <v>1</v>
      </c>
      <c r="C127" s="69" t="s">
        <v>4</v>
      </c>
      <c r="D127" s="70"/>
      <c r="E127" s="31"/>
      <c r="F127" s="32">
        <f>F116+F126</f>
        <v>640</v>
      </c>
      <c r="G127" s="62">
        <f t="shared" ref="G127" si="56">G116+G126</f>
        <v>24.15</v>
      </c>
      <c r="H127" s="62">
        <f t="shared" ref="H127" si="57">H116+H126</f>
        <v>26.690000000000005</v>
      </c>
      <c r="I127" s="62">
        <f t="shared" ref="I127" si="58">I116+I126</f>
        <v>108.25999999999999</v>
      </c>
      <c r="J127" s="62">
        <f t="shared" ref="J127:L127" si="59">J116+J126</f>
        <v>787.25</v>
      </c>
      <c r="K127" s="32"/>
      <c r="L127" s="32">
        <f t="shared" si="59"/>
        <v>83</v>
      </c>
    </row>
    <row r="128" spans="1:12" ht="15" x14ac:dyDescent="0.25">
      <c r="A128" s="14">
        <v>2</v>
      </c>
      <c r="B128" s="15">
        <v>2</v>
      </c>
      <c r="C128" s="22" t="s">
        <v>20</v>
      </c>
      <c r="D128" s="5" t="s">
        <v>21</v>
      </c>
      <c r="E128" s="50" t="s">
        <v>66</v>
      </c>
      <c r="F128" s="39">
        <v>150</v>
      </c>
      <c r="G128" s="72">
        <v>3.31</v>
      </c>
      <c r="H128" s="72">
        <v>5.26</v>
      </c>
      <c r="I128" s="72">
        <v>22.46</v>
      </c>
      <c r="J128" s="42">
        <v>150.9</v>
      </c>
      <c r="K128" s="40">
        <v>312</v>
      </c>
      <c r="L128" s="39">
        <v>28</v>
      </c>
    </row>
    <row r="129" spans="1:12" ht="15" x14ac:dyDescent="0.25">
      <c r="A129" s="14"/>
      <c r="B129" s="15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22</v>
      </c>
      <c r="E130" s="50" t="s">
        <v>53</v>
      </c>
      <c r="F130" s="42">
        <v>200</v>
      </c>
      <c r="G130" s="72">
        <v>0</v>
      </c>
      <c r="H130" s="72">
        <v>0</v>
      </c>
      <c r="I130" s="72">
        <v>9.68</v>
      </c>
      <c r="J130" s="73">
        <v>38.700000000000003</v>
      </c>
      <c r="K130" s="43">
        <v>420</v>
      </c>
      <c r="L130" s="42">
        <v>3</v>
      </c>
    </row>
    <row r="131" spans="1:12" ht="15" x14ac:dyDescent="0.25">
      <c r="A131" s="14"/>
      <c r="B131" s="15"/>
      <c r="C131" s="11"/>
      <c r="D131" s="7" t="s">
        <v>23</v>
      </c>
      <c r="E131" s="50" t="s">
        <v>51</v>
      </c>
      <c r="F131" s="42">
        <v>40</v>
      </c>
      <c r="G131" s="72">
        <v>2.96</v>
      </c>
      <c r="H131" s="72">
        <v>0.24</v>
      </c>
      <c r="I131" s="72">
        <v>19.47</v>
      </c>
      <c r="J131" s="72">
        <v>91.89</v>
      </c>
      <c r="K131" s="43"/>
      <c r="L131" s="42">
        <v>4</v>
      </c>
    </row>
    <row r="132" spans="1:12" ht="15" x14ac:dyDescent="0.25">
      <c r="A132" s="14"/>
      <c r="B132" s="15"/>
      <c r="C132" s="11"/>
      <c r="D132" s="7" t="s">
        <v>24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6" t="s">
        <v>23</v>
      </c>
      <c r="E133" s="50" t="s">
        <v>47</v>
      </c>
      <c r="F133" s="42">
        <v>30</v>
      </c>
      <c r="G133" s="72">
        <v>1.93</v>
      </c>
      <c r="H133" s="72">
        <v>0.26</v>
      </c>
      <c r="I133" s="72">
        <v>12.34</v>
      </c>
      <c r="J133" s="72">
        <v>59.35</v>
      </c>
      <c r="K133" s="43"/>
      <c r="L133" s="42">
        <v>3</v>
      </c>
    </row>
    <row r="134" spans="1:12" ht="15" x14ac:dyDescent="0.25">
      <c r="A134" s="14"/>
      <c r="B134" s="15"/>
      <c r="C134" s="11"/>
      <c r="D134" s="6" t="s">
        <v>49</v>
      </c>
      <c r="E134" s="50" t="s">
        <v>48</v>
      </c>
      <c r="F134" s="42">
        <v>100</v>
      </c>
      <c r="G134" s="72">
        <v>2</v>
      </c>
      <c r="H134" s="72">
        <v>1.5</v>
      </c>
      <c r="I134" s="72">
        <v>3</v>
      </c>
      <c r="J134" s="73">
        <v>48</v>
      </c>
      <c r="K134" s="43"/>
      <c r="L134" s="42">
        <v>39</v>
      </c>
    </row>
    <row r="135" spans="1:12" ht="45" x14ac:dyDescent="0.25">
      <c r="A135" s="14"/>
      <c r="B135" s="15"/>
      <c r="C135" s="11"/>
      <c r="D135" s="6" t="s">
        <v>21</v>
      </c>
      <c r="E135" s="50" t="s">
        <v>67</v>
      </c>
      <c r="F135" s="42">
        <v>100</v>
      </c>
      <c r="G135" s="72">
        <v>11.46</v>
      </c>
      <c r="H135" s="72">
        <v>5.42</v>
      </c>
      <c r="I135" s="77">
        <v>5.97</v>
      </c>
      <c r="J135" s="72">
        <v>118.68</v>
      </c>
      <c r="K135" s="43">
        <v>239</v>
      </c>
      <c r="L135" s="42">
        <v>6</v>
      </c>
    </row>
    <row r="136" spans="1:12" ht="15" x14ac:dyDescent="0.25">
      <c r="A136" s="14"/>
      <c r="B136" s="15"/>
      <c r="C136" s="11"/>
      <c r="D136" s="6"/>
      <c r="E136" s="50"/>
      <c r="F136" s="42"/>
      <c r="G136" s="54"/>
      <c r="H136" s="54"/>
      <c r="I136" s="54"/>
      <c r="J136" s="54"/>
      <c r="K136" s="43"/>
      <c r="L136" s="42"/>
    </row>
    <row r="137" spans="1:12" ht="15" x14ac:dyDescent="0.25">
      <c r="A137" s="14"/>
      <c r="B137" s="15"/>
      <c r="C137" s="11"/>
      <c r="D137" s="6"/>
      <c r="E137" s="61"/>
      <c r="F137" s="42"/>
      <c r="G137" s="42"/>
      <c r="H137" s="42"/>
      <c r="I137" s="42"/>
      <c r="J137" s="60"/>
      <c r="K137" s="43"/>
      <c r="L137" s="42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SUM(F128:F137)</f>
        <v>620</v>
      </c>
      <c r="G138" s="19">
        <f>SUM(G128:G137)</f>
        <v>21.66</v>
      </c>
      <c r="H138" s="19">
        <f>SUM(H128:H137)</f>
        <v>12.68</v>
      </c>
      <c r="I138" s="19">
        <f>SUM(I128:I137)</f>
        <v>72.92</v>
      </c>
      <c r="J138" s="19">
        <f>SUM(J128:J137)</f>
        <v>507.52000000000004</v>
      </c>
      <c r="K138" s="25"/>
      <c r="L138" s="19">
        <f>SUM(L128:L137)</f>
        <v>83</v>
      </c>
    </row>
    <row r="139" spans="1:12" ht="15" x14ac:dyDescent="0.25">
      <c r="A139" s="13">
        <f>A128</f>
        <v>2</v>
      </c>
      <c r="B139" s="13">
        <f>B128</f>
        <v>2</v>
      </c>
      <c r="C139" s="10" t="s">
        <v>25</v>
      </c>
      <c r="D139" s="7" t="s">
        <v>26</v>
      </c>
      <c r="E139" s="4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14"/>
      <c r="B140" s="15"/>
      <c r="C140" s="11"/>
      <c r="D140" s="7" t="s">
        <v>27</v>
      </c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14"/>
      <c r="B141" s="15"/>
      <c r="C141" s="11"/>
      <c r="D141" s="7" t="s">
        <v>28</v>
      </c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14"/>
      <c r="B142" s="15"/>
      <c r="C142" s="11"/>
      <c r="D142" s="7" t="s">
        <v>29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14"/>
      <c r="B143" s="15"/>
      <c r="C143" s="11"/>
      <c r="D143" s="7" t="s">
        <v>30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14"/>
      <c r="B144" s="15"/>
      <c r="C144" s="11"/>
      <c r="D144" s="7" t="s">
        <v>31</v>
      </c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14"/>
      <c r="B145" s="15"/>
      <c r="C145" s="11"/>
      <c r="D145" s="7" t="s">
        <v>32</v>
      </c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14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5" x14ac:dyDescent="0.25">
      <c r="A147" s="14"/>
      <c r="B147" s="15"/>
      <c r="C147" s="11"/>
      <c r="D147" s="6"/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16"/>
      <c r="B148" s="17"/>
      <c r="C148" s="8"/>
      <c r="D148" s="18" t="s">
        <v>33</v>
      </c>
      <c r="E148" s="9"/>
      <c r="F148" s="19">
        <f>SUM(F139:F147)</f>
        <v>0</v>
      </c>
      <c r="G148" s="19">
        <f t="shared" ref="G148:J148" si="60">SUM(G139:G147)</f>
        <v>0</v>
      </c>
      <c r="H148" s="19">
        <f t="shared" si="60"/>
        <v>0</v>
      </c>
      <c r="I148" s="19">
        <f t="shared" si="60"/>
        <v>0</v>
      </c>
      <c r="J148" s="19">
        <f t="shared" si="60"/>
        <v>0</v>
      </c>
      <c r="K148" s="25"/>
      <c r="L148" s="19">
        <f t="shared" ref="L148" si="61">SUM(L139:L147)</f>
        <v>0</v>
      </c>
    </row>
    <row r="149" spans="1:12" ht="15.75" thickBot="1" x14ac:dyDescent="0.25">
      <c r="A149" s="33">
        <f>A128</f>
        <v>2</v>
      </c>
      <c r="B149" s="33">
        <f>B128</f>
        <v>2</v>
      </c>
      <c r="C149" s="69" t="s">
        <v>4</v>
      </c>
      <c r="D149" s="70"/>
      <c r="E149" s="31"/>
      <c r="F149" s="32">
        <f>F138+F148</f>
        <v>620</v>
      </c>
      <c r="G149" s="32">
        <f t="shared" ref="G149" si="62">G138+G148</f>
        <v>21.66</v>
      </c>
      <c r="H149" s="32">
        <f t="shared" ref="H149" si="63">H138+H148</f>
        <v>12.68</v>
      </c>
      <c r="I149" s="32">
        <f t="shared" ref="I149" si="64">I138+I148</f>
        <v>72.92</v>
      </c>
      <c r="J149" s="32">
        <f t="shared" ref="J149:L149" si="65">J138+J148</f>
        <v>507.52000000000004</v>
      </c>
      <c r="K149" s="32"/>
      <c r="L149" s="32">
        <f t="shared" si="65"/>
        <v>83</v>
      </c>
    </row>
    <row r="150" spans="1:12" ht="15" x14ac:dyDescent="0.25">
      <c r="A150" s="20">
        <v>2</v>
      </c>
      <c r="B150" s="21">
        <v>3</v>
      </c>
      <c r="C150" s="22" t="s">
        <v>20</v>
      </c>
      <c r="D150" s="5" t="s">
        <v>21</v>
      </c>
      <c r="E150" s="50" t="s">
        <v>68</v>
      </c>
      <c r="F150" s="39">
        <v>100</v>
      </c>
      <c r="G150" s="72">
        <v>8.01</v>
      </c>
      <c r="H150" s="72">
        <v>9.92</v>
      </c>
      <c r="I150" s="77">
        <v>8.1300000000000008</v>
      </c>
      <c r="J150" s="39">
        <v>153.91999999999999</v>
      </c>
      <c r="K150" s="40">
        <v>284</v>
      </c>
      <c r="L150" s="39">
        <v>18</v>
      </c>
    </row>
    <row r="151" spans="1:12" ht="15" x14ac:dyDescent="0.25">
      <c r="A151" s="23"/>
      <c r="B151" s="15"/>
      <c r="C151" s="11"/>
      <c r="D151" s="6"/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22</v>
      </c>
      <c r="E152" s="50" t="s">
        <v>56</v>
      </c>
      <c r="F152" s="42">
        <v>200</v>
      </c>
      <c r="G152" s="72">
        <v>1.51</v>
      </c>
      <c r="H152" s="72">
        <v>1.55</v>
      </c>
      <c r="I152" s="72">
        <v>17</v>
      </c>
      <c r="J152" s="73">
        <v>88.35</v>
      </c>
      <c r="K152" s="43">
        <v>378</v>
      </c>
      <c r="L152" s="42">
        <v>7</v>
      </c>
    </row>
    <row r="153" spans="1:12" ht="15.75" customHeight="1" x14ac:dyDescent="0.25">
      <c r="A153" s="23"/>
      <c r="B153" s="15"/>
      <c r="C153" s="11"/>
      <c r="D153" s="7" t="s">
        <v>23</v>
      </c>
      <c r="E153" s="50" t="s">
        <v>51</v>
      </c>
      <c r="F153" s="42">
        <v>40</v>
      </c>
      <c r="G153" s="72">
        <v>2.96</v>
      </c>
      <c r="H153" s="72">
        <v>0.24</v>
      </c>
      <c r="I153" s="72">
        <v>19.47</v>
      </c>
      <c r="J153" s="72">
        <v>91.89</v>
      </c>
      <c r="K153" s="43"/>
      <c r="L153" s="42">
        <v>4</v>
      </c>
    </row>
    <row r="154" spans="1:12" ht="15" x14ac:dyDescent="0.25">
      <c r="A154" s="23"/>
      <c r="B154" s="15"/>
      <c r="C154" s="11"/>
      <c r="D154" s="7" t="s">
        <v>24</v>
      </c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 t="s">
        <v>23</v>
      </c>
      <c r="E155" s="50" t="s">
        <v>47</v>
      </c>
      <c r="F155" s="42">
        <v>30</v>
      </c>
      <c r="G155" s="72">
        <v>1.93</v>
      </c>
      <c r="H155" s="72">
        <v>0.26</v>
      </c>
      <c r="I155" s="72">
        <v>12.34</v>
      </c>
      <c r="J155" s="72">
        <v>59.35</v>
      </c>
      <c r="K155" s="43"/>
      <c r="L155" s="42">
        <v>3</v>
      </c>
    </row>
    <row r="156" spans="1:12" ht="15" x14ac:dyDescent="0.25">
      <c r="A156" s="23"/>
      <c r="B156" s="15"/>
      <c r="C156" s="11"/>
      <c r="D156" s="6" t="s">
        <v>49</v>
      </c>
      <c r="E156" s="50" t="s">
        <v>48</v>
      </c>
      <c r="F156" s="42">
        <v>60</v>
      </c>
      <c r="G156" s="72">
        <v>2</v>
      </c>
      <c r="H156" s="72">
        <v>1.5</v>
      </c>
      <c r="I156" s="72">
        <v>3</v>
      </c>
      <c r="J156" s="73">
        <v>48</v>
      </c>
      <c r="K156" s="43"/>
      <c r="L156" s="42">
        <v>39</v>
      </c>
    </row>
    <row r="157" spans="1:12" ht="15" x14ac:dyDescent="0.25">
      <c r="A157" s="23"/>
      <c r="B157" s="15"/>
      <c r="C157" s="11"/>
      <c r="D157" s="6" t="s">
        <v>21</v>
      </c>
      <c r="E157" s="50" t="s">
        <v>69</v>
      </c>
      <c r="F157" s="42">
        <v>150</v>
      </c>
      <c r="G157" s="72">
        <v>10.01</v>
      </c>
      <c r="H157" s="72">
        <v>4.7</v>
      </c>
      <c r="I157" s="72">
        <v>20.93</v>
      </c>
      <c r="J157" s="73">
        <v>166.15</v>
      </c>
      <c r="K157" s="43">
        <v>199</v>
      </c>
      <c r="L157" s="42">
        <v>12</v>
      </c>
    </row>
    <row r="158" spans="1:12" ht="15" x14ac:dyDescent="0.25">
      <c r="A158" s="23"/>
      <c r="B158" s="15"/>
      <c r="C158" s="11"/>
      <c r="D158" s="6"/>
      <c r="E158" s="50"/>
      <c r="F158" s="42"/>
      <c r="G158" s="54"/>
      <c r="H158" s="54"/>
      <c r="I158" s="54"/>
      <c r="J158" s="54"/>
      <c r="K158" s="43"/>
      <c r="L158" s="42"/>
    </row>
    <row r="159" spans="1:12" ht="15" x14ac:dyDescent="0.25">
      <c r="A159" s="23"/>
      <c r="B159" s="15"/>
      <c r="C159" s="11"/>
      <c r="D159" s="6"/>
      <c r="E159" s="61"/>
      <c r="F159" s="42"/>
      <c r="G159" s="42"/>
      <c r="H159" s="42"/>
      <c r="I159" s="42"/>
      <c r="J159" s="60"/>
      <c r="K159" s="43"/>
      <c r="L159" s="42"/>
    </row>
    <row r="160" spans="1:12" ht="15" x14ac:dyDescent="0.25">
      <c r="A160" s="24"/>
      <c r="B160" s="17"/>
      <c r="C160" s="8"/>
      <c r="D160" s="18" t="s">
        <v>33</v>
      </c>
      <c r="E160" s="9"/>
      <c r="F160" s="19">
        <f>SUM(F150:F159)</f>
        <v>580</v>
      </c>
      <c r="G160" s="19">
        <f t="shared" ref="G160:J160" si="66">SUM(G150:G159)</f>
        <v>26.42</v>
      </c>
      <c r="H160" s="19">
        <f t="shared" si="66"/>
        <v>18.170000000000002</v>
      </c>
      <c r="I160" s="19">
        <f t="shared" si="66"/>
        <v>80.87</v>
      </c>
      <c r="J160" s="19">
        <f t="shared" si="66"/>
        <v>607.66</v>
      </c>
      <c r="K160" s="25"/>
      <c r="L160" s="19">
        <f t="shared" ref="L160" si="67">SUM(L150:L159)</f>
        <v>83</v>
      </c>
    </row>
    <row r="161" spans="1:12" ht="15" x14ac:dyDescent="0.25">
      <c r="A161" s="26">
        <f>A150</f>
        <v>2</v>
      </c>
      <c r="B161" s="13">
        <f>B150</f>
        <v>3</v>
      </c>
      <c r="C161" s="10" t="s">
        <v>25</v>
      </c>
      <c r="D161" s="7" t="s">
        <v>26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27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7" t="s">
        <v>28</v>
      </c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7" t="s">
        <v>29</v>
      </c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5"/>
      <c r="C165" s="11"/>
      <c r="D165" s="7" t="s">
        <v>30</v>
      </c>
      <c r="E165" s="41"/>
      <c r="F165" s="42"/>
      <c r="G165" s="42"/>
      <c r="H165" s="42"/>
      <c r="I165" s="42"/>
      <c r="J165" s="42"/>
      <c r="K165" s="43"/>
      <c r="L165" s="42"/>
    </row>
    <row r="166" spans="1:12" ht="15" x14ac:dyDescent="0.25">
      <c r="A166" s="23"/>
      <c r="B166" s="15"/>
      <c r="C166" s="11"/>
      <c r="D166" s="7" t="s">
        <v>31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32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6"/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6"/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4"/>
      <c r="B170" s="17"/>
      <c r="C170" s="8"/>
      <c r="D170" s="18" t="s">
        <v>33</v>
      </c>
      <c r="E170" s="9"/>
      <c r="F170" s="19">
        <f>SUM(F161:F169)</f>
        <v>0</v>
      </c>
      <c r="G170" s="19">
        <f t="shared" ref="G170:J170" si="68">SUM(G161:G169)</f>
        <v>0</v>
      </c>
      <c r="H170" s="19">
        <f t="shared" si="68"/>
        <v>0</v>
      </c>
      <c r="I170" s="19">
        <f t="shared" si="68"/>
        <v>0</v>
      </c>
      <c r="J170" s="19">
        <f t="shared" si="68"/>
        <v>0</v>
      </c>
      <c r="K170" s="25"/>
      <c r="L170" s="19">
        <f t="shared" ref="L170" si="69">SUM(L161:L169)</f>
        <v>0</v>
      </c>
    </row>
    <row r="171" spans="1:12" ht="15.75" thickBot="1" x14ac:dyDescent="0.25">
      <c r="A171" s="29">
        <f>A150</f>
        <v>2</v>
      </c>
      <c r="B171" s="30">
        <f>B150</f>
        <v>3</v>
      </c>
      <c r="C171" s="69" t="s">
        <v>4</v>
      </c>
      <c r="D171" s="70"/>
      <c r="E171" s="31"/>
      <c r="F171" s="32">
        <f>F160+F170</f>
        <v>580</v>
      </c>
      <c r="G171" s="32">
        <f t="shared" ref="G171" si="70">G160+G170</f>
        <v>26.42</v>
      </c>
      <c r="H171" s="32">
        <f t="shared" ref="H171" si="71">H160+H170</f>
        <v>18.170000000000002</v>
      </c>
      <c r="I171" s="32">
        <f t="shared" ref="I171" si="72">I160+I170</f>
        <v>80.87</v>
      </c>
      <c r="J171" s="32">
        <f t="shared" ref="J171:L171" si="73">J160+J170</f>
        <v>607.66</v>
      </c>
      <c r="K171" s="32"/>
      <c r="L171" s="32">
        <f t="shared" si="73"/>
        <v>83</v>
      </c>
    </row>
    <row r="172" spans="1:12" ht="45" x14ac:dyDescent="0.25">
      <c r="A172" s="20">
        <v>2</v>
      </c>
      <c r="B172" s="21">
        <v>4</v>
      </c>
      <c r="C172" s="22" t="s">
        <v>20</v>
      </c>
      <c r="D172" s="5" t="s">
        <v>21</v>
      </c>
      <c r="E172" s="50" t="s">
        <v>70</v>
      </c>
      <c r="F172" s="39">
        <v>205</v>
      </c>
      <c r="G172" s="72">
        <v>6.18</v>
      </c>
      <c r="H172" s="72">
        <v>6.29</v>
      </c>
      <c r="I172" s="72">
        <v>30.81</v>
      </c>
      <c r="J172" s="39">
        <v>205</v>
      </c>
      <c r="K172" s="40">
        <v>207</v>
      </c>
      <c r="L172" s="39">
        <v>27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7" t="s">
        <v>22</v>
      </c>
      <c r="E174" s="50" t="s">
        <v>45</v>
      </c>
      <c r="F174" s="42">
        <v>200</v>
      </c>
      <c r="G174" s="72">
        <v>4.3099999999999996</v>
      </c>
      <c r="H174" s="72">
        <v>4.3099999999999996</v>
      </c>
      <c r="I174" s="72">
        <v>20.39</v>
      </c>
      <c r="J174" s="72">
        <v>139.11000000000001</v>
      </c>
      <c r="K174" s="43">
        <v>382</v>
      </c>
      <c r="L174" s="42">
        <v>10</v>
      </c>
    </row>
    <row r="175" spans="1:12" ht="15" x14ac:dyDescent="0.25">
      <c r="A175" s="23"/>
      <c r="B175" s="15"/>
      <c r="C175" s="11"/>
      <c r="D175" s="7" t="s">
        <v>23</v>
      </c>
      <c r="E175" s="50" t="s">
        <v>51</v>
      </c>
      <c r="F175" s="42">
        <v>40</v>
      </c>
      <c r="G175" s="72">
        <v>2.96</v>
      </c>
      <c r="H175" s="72">
        <v>0.24</v>
      </c>
      <c r="I175" s="72">
        <v>19.47</v>
      </c>
      <c r="J175" s="72">
        <v>91.89</v>
      </c>
      <c r="K175" s="43"/>
      <c r="L175" s="42">
        <v>4</v>
      </c>
    </row>
    <row r="176" spans="1:12" ht="15" x14ac:dyDescent="0.25">
      <c r="A176" s="23"/>
      <c r="B176" s="15"/>
      <c r="C176" s="11"/>
      <c r="D176" s="7" t="s">
        <v>24</v>
      </c>
      <c r="E176" s="41"/>
      <c r="F176" s="42"/>
      <c r="G176" s="42"/>
      <c r="H176" s="42"/>
      <c r="I176" s="42"/>
      <c r="J176" s="42"/>
      <c r="K176" s="43"/>
      <c r="L176" s="42"/>
    </row>
    <row r="177" spans="1:12" ht="15" x14ac:dyDescent="0.25">
      <c r="A177" s="23"/>
      <c r="B177" s="15"/>
      <c r="C177" s="11"/>
      <c r="D177" s="63" t="s">
        <v>23</v>
      </c>
      <c r="E177" s="50" t="s">
        <v>47</v>
      </c>
      <c r="F177" s="42">
        <v>30</v>
      </c>
      <c r="G177" s="72">
        <v>1.93</v>
      </c>
      <c r="H177" s="72">
        <v>0.26</v>
      </c>
      <c r="I177" s="72">
        <v>12.34</v>
      </c>
      <c r="J177" s="73">
        <v>59.35</v>
      </c>
      <c r="K177" s="43"/>
      <c r="L177" s="42">
        <v>3</v>
      </c>
    </row>
    <row r="178" spans="1:12" ht="15" x14ac:dyDescent="0.25">
      <c r="A178" s="23"/>
      <c r="B178" s="15"/>
      <c r="C178" s="11"/>
      <c r="D178" s="76" t="s">
        <v>49</v>
      </c>
      <c r="E178" s="50" t="s">
        <v>48</v>
      </c>
      <c r="F178" s="42">
        <v>100</v>
      </c>
      <c r="G178" s="72">
        <v>2</v>
      </c>
      <c r="H178" s="72">
        <v>1.5</v>
      </c>
      <c r="I178" s="72">
        <v>3</v>
      </c>
      <c r="J178" s="72">
        <v>48</v>
      </c>
      <c r="K178" s="43"/>
      <c r="L178" s="42">
        <v>39</v>
      </c>
    </row>
    <row r="179" spans="1:12" ht="15" x14ac:dyDescent="0.25">
      <c r="A179" s="23"/>
      <c r="B179" s="15"/>
      <c r="C179" s="11"/>
      <c r="D179" s="63"/>
      <c r="E179" s="50"/>
      <c r="F179" s="42"/>
      <c r="G179" s="54"/>
      <c r="H179" s="54"/>
      <c r="I179" s="54"/>
      <c r="J179" s="54"/>
      <c r="K179" s="43"/>
      <c r="L179" s="42"/>
    </row>
    <row r="180" spans="1:12" ht="15" x14ac:dyDescent="0.25">
      <c r="A180" s="23"/>
      <c r="B180" s="15"/>
      <c r="C180" s="11"/>
      <c r="D180" s="6"/>
      <c r="E180" s="61"/>
      <c r="F180" s="42"/>
      <c r="G180" s="42"/>
      <c r="H180" s="42"/>
      <c r="I180" s="42"/>
      <c r="J180" s="60"/>
      <c r="K180" s="43"/>
      <c r="L180" s="42"/>
    </row>
    <row r="181" spans="1:12" ht="15" x14ac:dyDescent="0.25">
      <c r="A181" s="24"/>
      <c r="B181" s="17"/>
      <c r="C181" s="8"/>
      <c r="D181" s="18" t="s">
        <v>33</v>
      </c>
      <c r="E181" s="9"/>
      <c r="F181" s="19">
        <f>SUM(F172:F180)</f>
        <v>575</v>
      </c>
      <c r="G181" s="19">
        <f t="shared" ref="G181:J181" si="74">SUM(G172:G180)</f>
        <v>17.38</v>
      </c>
      <c r="H181" s="19">
        <f t="shared" si="74"/>
        <v>12.6</v>
      </c>
      <c r="I181" s="19">
        <f t="shared" si="74"/>
        <v>86.01</v>
      </c>
      <c r="J181" s="19">
        <f t="shared" si="74"/>
        <v>543.35</v>
      </c>
      <c r="K181" s="25"/>
      <c r="L181" s="19">
        <f t="shared" ref="L181" si="75">SUM(L172:L180)</f>
        <v>83</v>
      </c>
    </row>
    <row r="182" spans="1:12" ht="15" x14ac:dyDescent="0.25">
      <c r="A182" s="26">
        <f>A172</f>
        <v>2</v>
      </c>
      <c r="B182" s="13">
        <f>B172</f>
        <v>4</v>
      </c>
      <c r="C182" s="10" t="s">
        <v>25</v>
      </c>
      <c r="D182" s="7" t="s">
        <v>26</v>
      </c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7" t="s">
        <v>27</v>
      </c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3"/>
      <c r="B184" s="15"/>
      <c r="C184" s="11"/>
      <c r="D184" s="7" t="s">
        <v>28</v>
      </c>
      <c r="E184" s="41"/>
      <c r="F184" s="42"/>
      <c r="G184" s="42"/>
      <c r="H184" s="42"/>
      <c r="I184" s="42"/>
      <c r="J184" s="42"/>
      <c r="K184" s="43"/>
      <c r="L184" s="42"/>
    </row>
    <row r="185" spans="1:12" ht="15" x14ac:dyDescent="0.25">
      <c r="A185" s="23"/>
      <c r="B185" s="15"/>
      <c r="C185" s="11"/>
      <c r="D185" s="7" t="s">
        <v>29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30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31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32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6"/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6"/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4"/>
      <c r="B191" s="17"/>
      <c r="C191" s="8"/>
      <c r="D191" s="18" t="s">
        <v>33</v>
      </c>
      <c r="E191" s="9"/>
      <c r="F191" s="19">
        <f>SUM(F182:F190)</f>
        <v>0</v>
      </c>
      <c r="G191" s="19">
        <f t="shared" ref="G191:J191" si="76">SUM(G182:G190)</f>
        <v>0</v>
      </c>
      <c r="H191" s="19">
        <f t="shared" si="76"/>
        <v>0</v>
      </c>
      <c r="I191" s="19">
        <f t="shared" si="76"/>
        <v>0</v>
      </c>
      <c r="J191" s="19">
        <f t="shared" si="76"/>
        <v>0</v>
      </c>
      <c r="K191" s="25"/>
      <c r="L191" s="19">
        <f t="shared" ref="L191" si="77">SUM(L182:L190)</f>
        <v>0</v>
      </c>
    </row>
    <row r="192" spans="1:12" ht="15.75" thickBot="1" x14ac:dyDescent="0.25">
      <c r="A192" s="29">
        <f>A172</f>
        <v>2</v>
      </c>
      <c r="B192" s="30">
        <f>B172</f>
        <v>4</v>
      </c>
      <c r="C192" s="69" t="s">
        <v>4</v>
      </c>
      <c r="D192" s="70"/>
      <c r="E192" s="31"/>
      <c r="F192" s="32">
        <f>F181+F191</f>
        <v>575</v>
      </c>
      <c r="G192" s="32">
        <f t="shared" ref="G192" si="78">G181+G191</f>
        <v>17.38</v>
      </c>
      <c r="H192" s="32">
        <f t="shared" ref="H192" si="79">H181+H191</f>
        <v>12.6</v>
      </c>
      <c r="I192" s="32">
        <f t="shared" ref="I192" si="80">I181+I191</f>
        <v>86.01</v>
      </c>
      <c r="J192" s="32">
        <f t="shared" ref="J192:L192" si="81">J181+J191</f>
        <v>543.35</v>
      </c>
      <c r="K192" s="32"/>
      <c r="L192" s="32">
        <f t="shared" si="81"/>
        <v>83</v>
      </c>
    </row>
    <row r="193" spans="1:12" ht="15" x14ac:dyDescent="0.25">
      <c r="A193" s="20">
        <v>2</v>
      </c>
      <c r="B193" s="21">
        <v>5</v>
      </c>
      <c r="C193" s="22" t="s">
        <v>20</v>
      </c>
      <c r="D193" s="5" t="s">
        <v>21</v>
      </c>
      <c r="E193" s="50" t="s">
        <v>71</v>
      </c>
      <c r="F193" s="39">
        <v>100</v>
      </c>
      <c r="G193" s="72">
        <v>12.31</v>
      </c>
      <c r="H193" s="72">
        <v>10.47</v>
      </c>
      <c r="I193" s="72">
        <v>1</v>
      </c>
      <c r="J193" s="39">
        <v>147.32</v>
      </c>
      <c r="K193" s="40">
        <v>268</v>
      </c>
      <c r="L193" s="39">
        <v>17</v>
      </c>
    </row>
    <row r="194" spans="1:12" ht="15" x14ac:dyDescent="0.2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" x14ac:dyDescent="0.25">
      <c r="A195" s="23"/>
      <c r="B195" s="15"/>
      <c r="C195" s="11"/>
      <c r="D195" s="7" t="s">
        <v>22</v>
      </c>
      <c r="E195" s="50" t="s">
        <v>53</v>
      </c>
      <c r="F195" s="42">
        <v>200</v>
      </c>
      <c r="G195" s="72">
        <v>0</v>
      </c>
      <c r="H195" s="72">
        <v>0</v>
      </c>
      <c r="I195" s="72">
        <v>15.59</v>
      </c>
      <c r="J195" s="72">
        <v>62.31</v>
      </c>
      <c r="K195" s="43">
        <v>430</v>
      </c>
      <c r="L195" s="42">
        <v>3</v>
      </c>
    </row>
    <row r="196" spans="1:12" ht="15" x14ac:dyDescent="0.25">
      <c r="A196" s="23"/>
      <c r="B196" s="15"/>
      <c r="C196" s="11"/>
      <c r="D196" s="7" t="s">
        <v>23</v>
      </c>
      <c r="E196" s="50" t="s">
        <v>51</v>
      </c>
      <c r="F196" s="42">
        <v>40</v>
      </c>
      <c r="G196" s="72">
        <v>2.96</v>
      </c>
      <c r="H196" s="72">
        <v>0.24</v>
      </c>
      <c r="I196" s="72">
        <v>19.47</v>
      </c>
      <c r="J196" s="72">
        <v>91.89</v>
      </c>
      <c r="K196" s="43"/>
      <c r="L196" s="42">
        <v>4</v>
      </c>
    </row>
    <row r="197" spans="1:12" ht="15" x14ac:dyDescent="0.25">
      <c r="A197" s="23"/>
      <c r="B197" s="15"/>
      <c r="C197" s="11"/>
      <c r="D197" s="7" t="s">
        <v>24</v>
      </c>
      <c r="E197" s="41"/>
      <c r="F197" s="42"/>
      <c r="G197" s="42"/>
      <c r="H197" s="42"/>
      <c r="I197" s="42"/>
      <c r="J197" s="42"/>
      <c r="K197" s="43"/>
      <c r="L197" s="42"/>
    </row>
    <row r="198" spans="1:12" ht="15.75" x14ac:dyDescent="0.25">
      <c r="A198" s="23"/>
      <c r="B198" s="15"/>
      <c r="C198" s="11"/>
      <c r="D198" s="63" t="s">
        <v>23</v>
      </c>
      <c r="E198" s="79" t="s">
        <v>47</v>
      </c>
      <c r="F198" s="42">
        <v>30</v>
      </c>
      <c r="G198" s="72">
        <v>1.93</v>
      </c>
      <c r="H198" s="72">
        <v>0.26</v>
      </c>
      <c r="I198" s="72">
        <v>12.34</v>
      </c>
      <c r="J198" s="73">
        <v>59.35</v>
      </c>
      <c r="K198" s="43"/>
      <c r="L198" s="42">
        <v>3</v>
      </c>
    </row>
    <row r="199" spans="1:12" ht="15" x14ac:dyDescent="0.25">
      <c r="A199" s="23"/>
      <c r="B199" s="15"/>
      <c r="C199" s="11"/>
      <c r="D199" s="76" t="s">
        <v>42</v>
      </c>
      <c r="E199" s="50" t="s">
        <v>72</v>
      </c>
      <c r="F199" s="42">
        <v>30</v>
      </c>
      <c r="G199" s="72">
        <v>2.25</v>
      </c>
      <c r="H199" s="72">
        <v>2.94</v>
      </c>
      <c r="I199" s="72">
        <v>22.32</v>
      </c>
      <c r="J199" s="72">
        <v>125.1</v>
      </c>
      <c r="K199" s="43"/>
      <c r="L199" s="42">
        <v>6</v>
      </c>
    </row>
    <row r="200" spans="1:12" ht="15.75" thickBot="1" x14ac:dyDescent="0.3">
      <c r="A200" s="23"/>
      <c r="B200" s="15"/>
      <c r="C200" s="11"/>
      <c r="D200" s="76" t="s">
        <v>49</v>
      </c>
      <c r="E200" s="80" t="s">
        <v>48</v>
      </c>
      <c r="F200" s="42">
        <v>100</v>
      </c>
      <c r="G200" s="72">
        <v>2</v>
      </c>
      <c r="H200" s="72">
        <v>1.5</v>
      </c>
      <c r="I200" s="72">
        <v>3</v>
      </c>
      <c r="J200" s="73">
        <v>48</v>
      </c>
      <c r="K200" s="43"/>
      <c r="L200" s="42">
        <v>39</v>
      </c>
    </row>
    <row r="201" spans="1:12" ht="15" x14ac:dyDescent="0.25">
      <c r="A201" s="23"/>
      <c r="B201" s="15"/>
      <c r="C201" s="11"/>
      <c r="D201" s="63" t="s">
        <v>21</v>
      </c>
      <c r="E201" s="50" t="s">
        <v>73</v>
      </c>
      <c r="F201" s="42">
        <v>150</v>
      </c>
      <c r="G201" s="72">
        <v>4.1100000000000003</v>
      </c>
      <c r="H201" s="72">
        <v>2.06</v>
      </c>
      <c r="I201" s="72">
        <v>24.25</v>
      </c>
      <c r="J201" s="73">
        <v>131.94999999999999</v>
      </c>
      <c r="K201" s="43">
        <v>184</v>
      </c>
      <c r="L201" s="42">
        <v>11</v>
      </c>
    </row>
    <row r="202" spans="1:12" ht="15" x14ac:dyDescent="0.25">
      <c r="A202" s="23"/>
      <c r="B202" s="15"/>
      <c r="C202" s="11"/>
      <c r="D202" s="6"/>
      <c r="E202" s="61"/>
      <c r="F202" s="42"/>
      <c r="G202" s="42"/>
      <c r="H202" s="42"/>
      <c r="I202" s="42"/>
      <c r="J202" s="60"/>
      <c r="K202" s="43"/>
      <c r="L202" s="42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SUM(F193:F202)</f>
        <v>650</v>
      </c>
      <c r="G203" s="19">
        <f t="shared" ref="G203:J203" si="82">SUM(G193:G202)</f>
        <v>25.56</v>
      </c>
      <c r="H203" s="19">
        <f t="shared" si="82"/>
        <v>17.47</v>
      </c>
      <c r="I203" s="19">
        <f t="shared" si="82"/>
        <v>97.97</v>
      </c>
      <c r="J203" s="19">
        <f t="shared" si="82"/>
        <v>665.92000000000007</v>
      </c>
      <c r="K203" s="25"/>
      <c r="L203" s="19">
        <f t="shared" ref="L203" si="83">SUM(L193:L202)</f>
        <v>83</v>
      </c>
    </row>
    <row r="204" spans="1:12" ht="15" x14ac:dyDescent="0.25">
      <c r="A204" s="26">
        <f>A193</f>
        <v>2</v>
      </c>
      <c r="B204" s="13">
        <f>B193</f>
        <v>5</v>
      </c>
      <c r="C204" s="10" t="s">
        <v>25</v>
      </c>
      <c r="D204" s="7" t="s">
        <v>26</v>
      </c>
      <c r="E204" s="41"/>
      <c r="F204" s="42"/>
      <c r="G204" s="42"/>
      <c r="H204" s="42"/>
      <c r="I204" s="42"/>
      <c r="J204" s="42"/>
      <c r="K204" s="43"/>
      <c r="L204" s="42"/>
    </row>
    <row r="205" spans="1:12" ht="15" x14ac:dyDescent="0.25">
      <c r="A205" s="23"/>
      <c r="B205" s="15"/>
      <c r="C205" s="11"/>
      <c r="D205" s="7" t="s">
        <v>27</v>
      </c>
      <c r="E205" s="41"/>
      <c r="F205" s="42"/>
      <c r="G205" s="42"/>
      <c r="H205" s="42"/>
      <c r="I205" s="42"/>
      <c r="J205" s="42"/>
      <c r="K205" s="43"/>
      <c r="L205" s="42"/>
    </row>
    <row r="206" spans="1:12" ht="15" x14ac:dyDescent="0.25">
      <c r="A206" s="23"/>
      <c r="B206" s="15"/>
      <c r="C206" s="11"/>
      <c r="D206" s="7" t="s">
        <v>28</v>
      </c>
      <c r="E206" s="41"/>
      <c r="F206" s="42"/>
      <c r="G206" s="42"/>
      <c r="H206" s="42"/>
      <c r="I206" s="42"/>
      <c r="J206" s="42"/>
      <c r="K206" s="43"/>
      <c r="L206" s="42"/>
    </row>
    <row r="207" spans="1:12" ht="15" x14ac:dyDescent="0.25">
      <c r="A207" s="23"/>
      <c r="B207" s="15"/>
      <c r="C207" s="11"/>
      <c r="D207" s="7" t="s">
        <v>29</v>
      </c>
      <c r="E207" s="41"/>
      <c r="F207" s="42"/>
      <c r="G207" s="42"/>
      <c r="H207" s="42"/>
      <c r="I207" s="42"/>
      <c r="J207" s="42"/>
      <c r="K207" s="43"/>
      <c r="L207" s="42"/>
    </row>
    <row r="208" spans="1:12" ht="15" x14ac:dyDescent="0.25">
      <c r="A208" s="23"/>
      <c r="B208" s="15"/>
      <c r="C208" s="11"/>
      <c r="D208" s="7" t="s">
        <v>30</v>
      </c>
      <c r="E208" s="41"/>
      <c r="F208" s="42"/>
      <c r="G208" s="42"/>
      <c r="H208" s="42"/>
      <c r="I208" s="42"/>
      <c r="J208" s="42"/>
      <c r="K208" s="43"/>
      <c r="L208" s="42"/>
    </row>
    <row r="209" spans="1:12" ht="15" x14ac:dyDescent="0.25">
      <c r="A209" s="23"/>
      <c r="B209" s="15"/>
      <c r="C209" s="11"/>
      <c r="D209" s="7" t="s">
        <v>31</v>
      </c>
      <c r="E209" s="41"/>
      <c r="F209" s="42"/>
      <c r="G209" s="42"/>
      <c r="H209" s="42"/>
      <c r="I209" s="42"/>
      <c r="J209" s="42"/>
      <c r="K209" s="43"/>
      <c r="L209" s="42"/>
    </row>
    <row r="210" spans="1:12" ht="15" x14ac:dyDescent="0.25">
      <c r="A210" s="23"/>
      <c r="B210" s="15"/>
      <c r="C210" s="11"/>
      <c r="D210" s="7" t="s">
        <v>32</v>
      </c>
      <c r="E210" s="41"/>
      <c r="F210" s="42"/>
      <c r="G210" s="42"/>
      <c r="H210" s="42"/>
      <c r="I210" s="42"/>
      <c r="J210" s="42"/>
      <c r="K210" s="43"/>
      <c r="L210" s="42"/>
    </row>
    <row r="211" spans="1:12" ht="15" x14ac:dyDescent="0.25">
      <c r="A211" s="23"/>
      <c r="B211" s="15"/>
      <c r="C211" s="11"/>
      <c r="D211" s="6"/>
      <c r="E211" s="41"/>
      <c r="F211" s="42"/>
      <c r="G211" s="42"/>
      <c r="H211" s="42"/>
      <c r="I211" s="42"/>
      <c r="J211" s="42"/>
      <c r="K211" s="43"/>
      <c r="L211" s="42"/>
    </row>
    <row r="212" spans="1:12" ht="15" x14ac:dyDescent="0.25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84">SUM(G204:G212)</f>
        <v>0</v>
      </c>
      <c r="H213" s="19">
        <f t="shared" si="84"/>
        <v>0</v>
      </c>
      <c r="I213" s="19">
        <f t="shared" si="84"/>
        <v>0</v>
      </c>
      <c r="J213" s="19">
        <f t="shared" si="84"/>
        <v>0</v>
      </c>
      <c r="K213" s="25"/>
      <c r="L213" s="19">
        <f t="shared" ref="L213" si="85">SUM(L204:L212)</f>
        <v>0</v>
      </c>
    </row>
    <row r="214" spans="1:12" ht="15" x14ac:dyDescent="0.2">
      <c r="A214" s="29">
        <f>A193</f>
        <v>2</v>
      </c>
      <c r="B214" s="30">
        <f>B193</f>
        <v>5</v>
      </c>
      <c r="C214" s="69" t="s">
        <v>4</v>
      </c>
      <c r="D214" s="70"/>
      <c r="E214" s="31"/>
      <c r="F214" s="32">
        <f>F203+F213</f>
        <v>650</v>
      </c>
      <c r="G214" s="32">
        <f t="shared" ref="G214" si="86">G203+G213</f>
        <v>25.56</v>
      </c>
      <c r="H214" s="32">
        <f t="shared" ref="H214" si="87">H203+H213</f>
        <v>17.47</v>
      </c>
      <c r="I214" s="32">
        <f t="shared" ref="I214" si="88">I203+I213</f>
        <v>97.97</v>
      </c>
      <c r="J214" s="32">
        <f t="shared" ref="J214:L214" si="89">J203+J213</f>
        <v>665.92000000000007</v>
      </c>
      <c r="K214" s="32"/>
      <c r="L214" s="32">
        <f>L203+L213</f>
        <v>83</v>
      </c>
    </row>
    <row r="215" spans="1:12" x14ac:dyDescent="0.2">
      <c r="A215" s="27"/>
      <c r="B215" s="28"/>
      <c r="C215" s="71" t="s">
        <v>5</v>
      </c>
      <c r="D215" s="71"/>
      <c r="E215" s="71"/>
      <c r="F215" s="34">
        <f>(F24+F44+F65+F87+F108+F127+F149+F171+F192+F214)/(IF(F24=0,0,1)+IF(F44=0,0,1)+IF(F65=0,0,1)+IF(F87=0,0,1)+IF(F108=0,0,1)+IF(F127=0,0,1)+IF(F149=0,0,1)+IF(F171=0,0,1)+IF(F192=0,0,1)+IF(F214=0,0,1))</f>
        <v>618.5</v>
      </c>
      <c r="G215" s="34">
        <f>(G24+G44+G65+G87+G108+G127+G149+G171+G192+G214)/(IF(G24=0,0,1)+IF(G44=0,0,1)+IF(G65=0,0,1)+IF(G87=0,0,1)+IF(G108=0,0,1)+IF(G127=0,0,1)+IF(G149=0,0,1)+IF(G171=0,0,1)+IF(G192=0,0,1)+IF(G214=0,0,1))</f>
        <v>22.452999999999996</v>
      </c>
      <c r="H215" s="34">
        <f>(H24+H44+H65+H87+H108+H127+H149+H171+H192+H214)/(IF(H24=0,0,1)+IF(H44=0,0,1)+IF(H65=0,0,1)+IF(H87=0,0,1)+IF(H108=0,0,1)+IF(H127=0,0,1)+IF(H149=0,0,1)+IF(H171=0,0,1)+IF(H192=0,0,1)+IF(H214=0,0,1))</f>
        <v>17.869</v>
      </c>
      <c r="I215" s="34">
        <f>(I24+I44+I65+I87+I108+I127+I149+I171+I192+I214)/(IF(I24=0,0,1)+IF(I44=0,0,1)+IF(I65=0,0,1)+IF(I87=0,0,1)+IF(I108=0,0,1)+IF(I127=0,0,1)+IF(I149=0,0,1)+IF(I171=0,0,1)+IF(I192=0,0,1)+IF(I214=0,0,1))</f>
        <v>85.39</v>
      </c>
      <c r="J215" s="34">
        <f>(J24+J44+J65+J87+J108+J127+J149+J171+J192+J214)/(IF(J24=0,0,1)+IF(J44=0,0,1)+IF(J65=0,0,1)+IF(J87=0,0,1)+IF(J108=0,0,1)+IF(J127=0,0,1)+IF(J149=0,0,1)+IF(J171=0,0,1)+IF(J192=0,0,1)+IF(J214=0,0,1))</f>
        <v>608.68600000000004</v>
      </c>
      <c r="K215" s="34"/>
      <c r="L215" s="34">
        <f>(L24+L44+L65+L87+L108+L127+L149+L171+L192+L214)/(IF(L24=0,0,1)+IF(L44=0,0,1)+IF(L65=0,0,1)+IF(L87=0,0,1)+IF(L108=0,0,1)+IF(L127=0,0,1)+IF(L149=0,0,1)+IF(L171=0,0,1)+IF(L192=0,0,1)+IF(L214=0,0,1))</f>
        <v>83</v>
      </c>
    </row>
  </sheetData>
  <mergeCells count="14">
    <mergeCell ref="C87:D87"/>
    <mergeCell ref="C108:D108"/>
    <mergeCell ref="C24:D24"/>
    <mergeCell ref="C215:E215"/>
    <mergeCell ref="C214:D214"/>
    <mergeCell ref="C127:D127"/>
    <mergeCell ref="C149:D149"/>
    <mergeCell ref="C171:D171"/>
    <mergeCell ref="C192:D192"/>
    <mergeCell ref="C1:E1"/>
    <mergeCell ref="H1:K1"/>
    <mergeCell ref="H2:K2"/>
    <mergeCell ref="C44:D44"/>
    <mergeCell ref="C65:D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В. Колмыкова</cp:lastModifiedBy>
  <cp:lastPrinted>2023-10-11T11:12:40Z</cp:lastPrinted>
  <dcterms:created xsi:type="dcterms:W3CDTF">2022-05-16T14:23:56Z</dcterms:created>
  <dcterms:modified xsi:type="dcterms:W3CDTF">2024-10-10T08:45:34Z</dcterms:modified>
</cp:coreProperties>
</file>